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440" windowHeight="10845"/>
  </bookViews>
  <sheets>
    <sheet name="Troškovnik Pomerio" sheetId="1" r:id="rId1"/>
  </sheets>
  <definedNames>
    <definedName name="_xlnm._FilterDatabase" localSheetId="0" hidden="1">'Troškovnik Pomerio'!$A$1:$H$2379</definedName>
  </definedNames>
  <calcPr calcId="125725"/>
</workbook>
</file>

<file path=xl/calcChain.xml><?xml version="1.0" encoding="utf-8"?>
<calcChain xmlns="http://schemas.openxmlformats.org/spreadsheetml/2006/main">
  <c r="G2339" i="1"/>
  <c r="G2341" s="1"/>
  <c r="G2352" s="1"/>
  <c r="G2332"/>
  <c r="G2334" s="1"/>
  <c r="G2351" s="1"/>
  <c r="G2325"/>
  <c r="G2323"/>
  <c r="G2322"/>
  <c r="G2321"/>
  <c r="G2320"/>
  <c r="G2319"/>
  <c r="G2316"/>
  <c r="G2309"/>
  <c r="G2307"/>
  <c r="G2301"/>
  <c r="G2303" s="1"/>
  <c r="G2348" s="1"/>
  <c r="G2295"/>
  <c r="G2293"/>
  <c r="G2291"/>
  <c r="G2285"/>
  <c r="G2287" s="1"/>
  <c r="G2346" s="1"/>
  <c r="G2270"/>
  <c r="G2268"/>
  <c r="G2266"/>
  <c r="G2264"/>
  <c r="G2262"/>
  <c r="G2260"/>
  <c r="G2258"/>
  <c r="G2256"/>
  <c r="G2254"/>
  <c r="G2252"/>
  <c r="G2250"/>
  <c r="G2227"/>
  <c r="G2225"/>
  <c r="G2223"/>
  <c r="G2222"/>
  <c r="G2219"/>
  <c r="G2217"/>
  <c r="G2215"/>
  <c r="G2214"/>
  <c r="G2213"/>
  <c r="G2210"/>
  <c r="G2208"/>
  <c r="G2206"/>
  <c r="G2201"/>
  <c r="G2199"/>
  <c r="G2197"/>
  <c r="G2193"/>
  <c r="G2190"/>
  <c r="G2178"/>
  <c r="G2166"/>
  <c r="G2163"/>
  <c r="G2162"/>
  <c r="G2159"/>
  <c r="G2156"/>
  <c r="G2153"/>
  <c r="G2150"/>
  <c r="G2149"/>
  <c r="G2146"/>
  <c r="G2143"/>
  <c r="G2140"/>
  <c r="G2138"/>
  <c r="G2131"/>
  <c r="G2128"/>
  <c r="G2126"/>
  <c r="G2124"/>
  <c r="G2122"/>
  <c r="G2121"/>
  <c r="G2120"/>
  <c r="G2119"/>
  <c r="G2118"/>
  <c r="G2117"/>
  <c r="G2114"/>
  <c r="G2112"/>
  <c r="G2110"/>
  <c r="G2108"/>
  <c r="G2106"/>
  <c r="G2104"/>
  <c r="G2099"/>
  <c r="G2097"/>
  <c r="G2095"/>
  <c r="G2092"/>
  <c r="G2090"/>
  <c r="G2082"/>
  <c r="G2080"/>
  <c r="G2078"/>
  <c r="G2076"/>
  <c r="G2071"/>
  <c r="G2069"/>
  <c r="G2067"/>
  <c r="G2065"/>
  <c r="G2063"/>
  <c r="G2061"/>
  <c r="G2059"/>
  <c r="G2057"/>
  <c r="G2053"/>
  <c r="G2052"/>
  <c r="G2051"/>
  <c r="G2047"/>
  <c r="G2044"/>
  <c r="G2043"/>
  <c r="G2040"/>
  <c r="G2039"/>
  <c r="G2038"/>
  <c r="G2034"/>
  <c r="G2033"/>
  <c r="G2032"/>
  <c r="G2028"/>
  <c r="G2027"/>
  <c r="G2026"/>
  <c r="G2025"/>
  <c r="G2024"/>
  <c r="G2023"/>
  <c r="G2022"/>
  <c r="G2021"/>
  <c r="G2020"/>
  <c r="G2019"/>
  <c r="G2018"/>
  <c r="G2017"/>
  <c r="G2016"/>
  <c r="G2015"/>
  <c r="G2014"/>
  <c r="G2013"/>
  <c r="G2012"/>
  <c r="G2011"/>
  <c r="G2010"/>
  <c r="G2009"/>
  <c r="G2008"/>
  <c r="G2007"/>
  <c r="G2006"/>
  <c r="G2005"/>
  <c r="G2004"/>
  <c r="G1999"/>
  <c r="G1998"/>
  <c r="G1997"/>
  <c r="G1996"/>
  <c r="G1995"/>
  <c r="G1994"/>
  <c r="G1993"/>
  <c r="G1992"/>
  <c r="G1991"/>
  <c r="G1990"/>
  <c r="G1989"/>
  <c r="G1988"/>
  <c r="G1987"/>
  <c r="G1984"/>
  <c r="G1983"/>
  <c r="G1982"/>
  <c r="G1981"/>
  <c r="G1980"/>
  <c r="G1979"/>
  <c r="G1973"/>
  <c r="G1971"/>
  <c r="G1969"/>
  <c r="G1967"/>
  <c r="G1964"/>
  <c r="G1961"/>
  <c r="G1959"/>
  <c r="G1957"/>
  <c r="G1895"/>
  <c r="G1893"/>
  <c r="G1891"/>
  <c r="G1888"/>
  <c r="G1885"/>
  <c r="G1884"/>
  <c r="G1880"/>
  <c r="G1877"/>
  <c r="G1864"/>
  <c r="G1861"/>
  <c r="G1851"/>
  <c r="G1844"/>
  <c r="G1838"/>
  <c r="G1828"/>
  <c r="G1820"/>
  <c r="G1814"/>
  <c r="G1806"/>
  <c r="G1797"/>
  <c r="G1793"/>
  <c r="G1788"/>
  <c r="G1784"/>
  <c r="G1781"/>
  <c r="G1758"/>
  <c r="G1756"/>
  <c r="G1753"/>
  <c r="G1750"/>
  <c r="G1749"/>
  <c r="G1745"/>
  <c r="G1742"/>
  <c r="G1741"/>
  <c r="G1740"/>
  <c r="G1727"/>
  <c r="G1729" s="1"/>
  <c r="G1768" s="1"/>
  <c r="G1717"/>
  <c r="G1713"/>
  <c r="G1703"/>
  <c r="G1695"/>
  <c r="G1689"/>
  <c r="G1681"/>
  <c r="G1674"/>
  <c r="G1670"/>
  <c r="G1665"/>
  <c r="G1661"/>
  <c r="G1658"/>
  <c r="G1592"/>
  <c r="G1594" s="1"/>
  <c r="G1634" s="1"/>
  <c r="G1635" s="1"/>
  <c r="G1646" s="1"/>
  <c r="G1582"/>
  <c r="G1580"/>
  <c r="G1578"/>
  <c r="G1576"/>
  <c r="G1571"/>
  <c r="G1569"/>
  <c r="G1564"/>
  <c r="G1557"/>
  <c r="G1551"/>
  <c r="G1540"/>
  <c r="G1538"/>
  <c r="G1534"/>
  <c r="G1529"/>
  <c r="G1520"/>
  <c r="G1514"/>
  <c r="G1509"/>
  <c r="G1506"/>
  <c r="G1500"/>
  <c r="G1490"/>
  <c r="G1487"/>
  <c r="G1484"/>
  <c r="G1481"/>
  <c r="G1478"/>
  <c r="G1477"/>
  <c r="G1476"/>
  <c r="G1473"/>
  <c r="G1470"/>
  <c r="G1469"/>
  <c r="G1468"/>
  <c r="G1465"/>
  <c r="G1462"/>
  <c r="G1459"/>
  <c r="G1456"/>
  <c r="G1453"/>
  <c r="G1452"/>
  <c r="G1451"/>
  <c r="G1447"/>
  <c r="G1444"/>
  <c r="G1441"/>
  <c r="G1440"/>
  <c r="G1439"/>
  <c r="G1431"/>
  <c r="G1433" s="1"/>
  <c r="G1621" s="1"/>
  <c r="G1425"/>
  <c r="G1419"/>
  <c r="G1414"/>
  <c r="G1409"/>
  <c r="G1404"/>
  <c r="G1396"/>
  <c r="G1394"/>
  <c r="G1389"/>
  <c r="G1383"/>
  <c r="G1380"/>
  <c r="G1379"/>
  <c r="G1378"/>
  <c r="G1373"/>
  <c r="G1372"/>
  <c r="G1359"/>
  <c r="G1354"/>
  <c r="G1349"/>
  <c r="G1343"/>
  <c r="G1338"/>
  <c r="G1333"/>
  <c r="G1328"/>
  <c r="G1320"/>
  <c r="G1317"/>
  <c r="G1314"/>
  <c r="G1311"/>
  <c r="G1307"/>
  <c r="G1303"/>
  <c r="G1298"/>
  <c r="G1291"/>
  <c r="G1288"/>
  <c r="G1287"/>
  <c r="G1286"/>
  <c r="G1282"/>
  <c r="G1281"/>
  <c r="G1280"/>
  <c r="G1279"/>
  <c r="G1270"/>
  <c r="G1262"/>
  <c r="G1251"/>
  <c r="G1238"/>
  <c r="G1232"/>
  <c r="G1226"/>
  <c r="G1221"/>
  <c r="G1216"/>
  <c r="G1211"/>
  <c r="G1196"/>
  <c r="G1188"/>
  <c r="G1182"/>
  <c r="G1176"/>
  <c r="G1175"/>
  <c r="G1148"/>
  <c r="G1147"/>
  <c r="G1146"/>
  <c r="G1136"/>
  <c r="G1135"/>
  <c r="G1131"/>
  <c r="G1130"/>
  <c r="G1126"/>
  <c r="G1125"/>
  <c r="G1117"/>
  <c r="G1107"/>
  <c r="G1102"/>
  <c r="G1096"/>
  <c r="G1081"/>
  <c r="G1077"/>
  <c r="G1073"/>
  <c r="G1065"/>
  <c r="G1058"/>
  <c r="G1054"/>
  <c r="G1041"/>
  <c r="G1035"/>
  <c r="G1033"/>
  <c r="G1032"/>
  <c r="G1028"/>
  <c r="G1023"/>
  <c r="G1017"/>
  <c r="G1011"/>
  <c r="G1005"/>
  <c r="G997"/>
  <c r="G996"/>
  <c r="G985"/>
  <c r="G972"/>
  <c r="G970"/>
  <c r="G963"/>
  <c r="G958"/>
  <c r="G954"/>
  <c r="G949"/>
  <c r="G944"/>
  <c r="G939"/>
  <c r="G933"/>
  <c r="G932"/>
  <c r="G925"/>
  <c r="G906"/>
  <c r="G904"/>
  <c r="G902"/>
  <c r="G900"/>
  <c r="G898"/>
  <c r="G896"/>
  <c r="G894"/>
  <c r="G892"/>
  <c r="G890"/>
  <c r="G888"/>
  <c r="G886"/>
  <c r="G884"/>
  <c r="G882"/>
  <c r="G880"/>
  <c r="G878"/>
  <c r="G872"/>
  <c r="G870"/>
  <c r="G868"/>
  <c r="G866"/>
  <c r="G864"/>
  <c r="G862"/>
  <c r="G860"/>
  <c r="G858"/>
  <c r="G856"/>
  <c r="G853"/>
  <c r="G850"/>
  <c r="G848"/>
  <c r="G846"/>
  <c r="G844"/>
  <c r="G822"/>
  <c r="G820"/>
  <c r="G818"/>
  <c r="G816"/>
  <c r="G814"/>
  <c r="G812"/>
  <c r="G810"/>
  <c r="G808"/>
  <c r="G806"/>
  <c r="G804"/>
  <c r="G802"/>
  <c r="G800"/>
  <c r="G798"/>
  <c r="G797"/>
  <c r="G796"/>
  <c r="G795"/>
  <c r="G794"/>
  <c r="G793"/>
  <c r="G792"/>
  <c r="G791"/>
  <c r="G790"/>
  <c r="G789"/>
  <c r="G788"/>
  <c r="G785"/>
  <c r="G784"/>
  <c r="G783"/>
  <c r="G780"/>
  <c r="G777"/>
  <c r="G776"/>
  <c r="G773"/>
  <c r="G772"/>
  <c r="G771"/>
  <c r="G768"/>
  <c r="G767"/>
  <c r="G766"/>
  <c r="G765"/>
  <c r="G764"/>
  <c r="G763"/>
  <c r="G760"/>
  <c r="G740"/>
  <c r="G731"/>
  <c r="G717"/>
  <c r="G714"/>
  <c r="G712"/>
  <c r="G710"/>
  <c r="G708"/>
  <c r="G703"/>
  <c r="G702"/>
  <c r="G698"/>
  <c r="G695"/>
  <c r="G692"/>
  <c r="G688"/>
  <c r="G685"/>
  <c r="G682"/>
  <c r="G679"/>
  <c r="G676"/>
  <c r="G673"/>
  <c r="G669"/>
  <c r="G666"/>
  <c r="G663"/>
  <c r="G660"/>
  <c r="G659"/>
  <c r="G656"/>
  <c r="G655"/>
  <c r="G618"/>
  <c r="G603"/>
  <c r="G584"/>
  <c r="G582"/>
  <c r="G579"/>
  <c r="G572"/>
  <c r="G571"/>
  <c r="G567"/>
  <c r="G565"/>
  <c r="G563"/>
  <c r="G561"/>
  <c r="G555"/>
  <c r="G552"/>
  <c r="G551"/>
  <c r="G548"/>
  <c r="G545"/>
  <c r="G543"/>
  <c r="G541"/>
  <c r="G533"/>
  <c r="G531"/>
  <c r="G529"/>
  <c r="G526"/>
  <c r="G524"/>
  <c r="G523"/>
  <c r="G520"/>
  <c r="G517"/>
  <c r="G514"/>
  <c r="G513"/>
  <c r="G506"/>
  <c r="G505"/>
  <c r="G504"/>
  <c r="G501"/>
  <c r="G499"/>
  <c r="G497"/>
  <c r="G496"/>
  <c r="G494"/>
  <c r="G493"/>
  <c r="G492"/>
  <c r="G491"/>
  <c r="G490"/>
  <c r="G489"/>
  <c r="G488"/>
  <c r="G487"/>
  <c r="G486"/>
  <c r="G485"/>
  <c r="G484"/>
  <c r="G483"/>
  <c r="G482"/>
  <c r="G481"/>
  <c r="G480"/>
  <c r="G478"/>
  <c r="G477"/>
  <c r="G476"/>
  <c r="G475"/>
  <c r="G474"/>
  <c r="G472"/>
  <c r="G471"/>
  <c r="G470"/>
  <c r="G469"/>
  <c r="G467"/>
  <c r="G466"/>
  <c r="G465"/>
  <c r="G463"/>
  <c r="G462"/>
  <c r="G461"/>
  <c r="G460"/>
  <c r="G458"/>
  <c r="G457"/>
  <c r="G456"/>
  <c r="G455"/>
  <c r="G454"/>
  <c r="G453"/>
  <c r="G451"/>
  <c r="G450"/>
  <c r="G449"/>
  <c r="G448"/>
  <c r="G447"/>
  <c r="G446"/>
  <c r="G445"/>
  <c r="G444"/>
  <c r="G442"/>
  <c r="G441"/>
  <c r="G440"/>
  <c r="G439"/>
  <c r="G437"/>
  <c r="G436"/>
  <c r="G435"/>
  <c r="G434"/>
  <c r="G430"/>
  <c r="G429"/>
  <c r="G428"/>
  <c r="G427"/>
  <c r="G426"/>
  <c r="G422"/>
  <c r="G421"/>
  <c r="G420"/>
  <c r="G419"/>
  <c r="G418"/>
  <c r="G415"/>
  <c r="G414"/>
  <c r="G413"/>
  <c r="G412"/>
  <c r="G408"/>
  <c r="G407"/>
  <c r="G404"/>
  <c r="G401"/>
  <c r="G399"/>
  <c r="G397"/>
  <c r="G396"/>
  <c r="G395"/>
  <c r="G394"/>
  <c r="G393"/>
  <c r="G392"/>
  <c r="G389"/>
  <c r="G388"/>
  <c r="G387"/>
  <c r="G386"/>
  <c r="G385"/>
  <c r="G384"/>
  <c r="G376"/>
  <c r="G374"/>
  <c r="G372"/>
  <c r="G370"/>
  <c r="G368"/>
  <c r="G362"/>
  <c r="G360"/>
  <c r="G358"/>
  <c r="G356"/>
  <c r="G354"/>
  <c r="G352"/>
  <c r="G350"/>
  <c r="G348"/>
  <c r="G346"/>
  <c r="G344"/>
  <c r="G342"/>
  <c r="G340"/>
  <c r="G338"/>
  <c r="G336"/>
  <c r="G334"/>
  <c r="G332"/>
  <c r="G330"/>
  <c r="G328"/>
  <c r="G326"/>
  <c r="G324"/>
  <c r="G321"/>
  <c r="G320"/>
  <c r="G317"/>
  <c r="G315"/>
  <c r="G313"/>
  <c r="G311"/>
  <c r="G309"/>
  <c r="G306"/>
  <c r="G303"/>
  <c r="G300"/>
  <c r="G297"/>
  <c r="G293"/>
  <c r="G291"/>
  <c r="G288"/>
  <c r="G287"/>
  <c r="G286"/>
  <c r="G285"/>
  <c r="G281"/>
  <c r="G279"/>
  <c r="G277"/>
  <c r="G276"/>
  <c r="G275"/>
  <c r="G274"/>
  <c r="G271"/>
  <c r="G269"/>
  <c r="G266"/>
  <c r="G264"/>
  <c r="G262"/>
  <c r="G260"/>
  <c r="G259"/>
  <c r="G256"/>
  <c r="G249"/>
  <c r="G246"/>
  <c r="G244"/>
  <c r="G242"/>
  <c r="G240"/>
  <c r="G238"/>
  <c r="G236"/>
  <c r="G234"/>
  <c r="G227"/>
  <c r="G226"/>
  <c r="G225"/>
  <c r="G224"/>
  <c r="G223"/>
  <c r="G220"/>
  <c r="G217"/>
  <c r="G215"/>
  <c r="G212"/>
  <c r="G209"/>
  <c r="G202"/>
  <c r="G204" s="1"/>
  <c r="G633" s="1"/>
  <c r="G196"/>
  <c r="G198" s="1"/>
  <c r="G632" s="1"/>
  <c r="G190"/>
  <c r="G187"/>
  <c r="G185"/>
  <c r="G184"/>
  <c r="G180"/>
  <c r="G178"/>
  <c r="G175"/>
  <c r="G172"/>
  <c r="G169"/>
  <c r="G162"/>
  <c r="G159"/>
  <c r="G157"/>
  <c r="G155"/>
  <c r="G152"/>
  <c r="G145"/>
  <c r="G142"/>
  <c r="G141"/>
  <c r="G138"/>
  <c r="G137"/>
  <c r="G136"/>
  <c r="G135"/>
  <c r="G134"/>
  <c r="G133"/>
  <c r="G125"/>
  <c r="G122"/>
  <c r="G119"/>
  <c r="G117"/>
  <c r="G114"/>
  <c r="G111"/>
  <c r="G109"/>
  <c r="G107"/>
  <c r="G100"/>
  <c r="G97"/>
  <c r="G95"/>
  <c r="G93"/>
  <c r="G91"/>
  <c r="G88"/>
  <c r="G85"/>
  <c r="G84"/>
  <c r="G81"/>
  <c r="G79"/>
  <c r="G77"/>
  <c r="G75"/>
  <c r="G73"/>
  <c r="G71"/>
  <c r="G68"/>
  <c r="G66"/>
  <c r="G64"/>
  <c r="G62"/>
  <c r="G60"/>
  <c r="G58"/>
  <c r="G56"/>
  <c r="G54"/>
  <c r="G52"/>
  <c r="G50"/>
  <c r="G48"/>
  <c r="G41"/>
  <c r="G39"/>
  <c r="G37"/>
  <c r="G35"/>
  <c r="G620" l="1"/>
  <c r="G643" s="1"/>
  <c r="G1853"/>
  <c r="G1904" s="1"/>
  <c r="G1361"/>
  <c r="G1615" s="1"/>
  <c r="G43"/>
  <c r="G626" s="1"/>
  <c r="G251"/>
  <c r="G635" s="1"/>
  <c r="G364"/>
  <c r="G636" s="1"/>
  <c r="G508"/>
  <c r="G638" s="1"/>
  <c r="G574"/>
  <c r="G641" s="1"/>
  <c r="G705"/>
  <c r="G723" s="1"/>
  <c r="G874"/>
  <c r="G914" s="1"/>
  <c r="G1083"/>
  <c r="G1602" s="1"/>
  <c r="G1198"/>
  <c r="G1604" s="1"/>
  <c r="G1351"/>
  <c r="G1614" s="1"/>
  <c r="G1398"/>
  <c r="G1616" s="1"/>
  <c r="G2180"/>
  <c r="G2237" s="1"/>
  <c r="G1492"/>
  <c r="G1622" s="1"/>
  <c r="G1975"/>
  <c r="G2233" s="1"/>
  <c r="G192"/>
  <c r="G631" s="1"/>
  <c r="G535"/>
  <c r="G639" s="1"/>
  <c r="G824"/>
  <c r="G913" s="1"/>
  <c r="G908"/>
  <c r="G915" s="1"/>
  <c r="G1161"/>
  <c r="G1603" s="1"/>
  <c r="G1522"/>
  <c r="G1626" s="1"/>
  <c r="G1584"/>
  <c r="G1628" s="1"/>
  <c r="G1830"/>
  <c r="G1903" s="1"/>
  <c r="G1866"/>
  <c r="G1905" s="1"/>
  <c r="G2133"/>
  <c r="G2236" s="1"/>
  <c r="G2311"/>
  <c r="G2349" s="1"/>
  <c r="G102"/>
  <c r="G627" s="1"/>
  <c r="G127"/>
  <c r="G628" s="1"/>
  <c r="G147"/>
  <c r="G629" s="1"/>
  <c r="G1025"/>
  <c r="G1601" s="1"/>
  <c r="G1234"/>
  <c r="G1608" s="1"/>
  <c r="G1322"/>
  <c r="G1610" s="1"/>
  <c r="G1427"/>
  <c r="G1620" s="1"/>
  <c r="G1676"/>
  <c r="G1765" s="1"/>
  <c r="G1760"/>
  <c r="G1769" s="1"/>
  <c r="G1897"/>
  <c r="G1906" s="1"/>
  <c r="G2203"/>
  <c r="G2238" s="1"/>
  <c r="G2229"/>
  <c r="G2239" s="1"/>
  <c r="G2272"/>
  <c r="G2275" s="1"/>
  <c r="G2367" s="1"/>
  <c r="G2327"/>
  <c r="G2350" s="1"/>
  <c r="G378"/>
  <c r="G637" s="1"/>
  <c r="G719"/>
  <c r="G724" s="1"/>
  <c r="G1272"/>
  <c r="G1609" s="1"/>
  <c r="G1542"/>
  <c r="G1627" s="1"/>
  <c r="G2297"/>
  <c r="G2347" s="1"/>
  <c r="G164"/>
  <c r="G630" s="1"/>
  <c r="G229"/>
  <c r="G634" s="1"/>
  <c r="G557"/>
  <c r="G640" s="1"/>
  <c r="G586"/>
  <c r="G642" s="1"/>
  <c r="G974"/>
  <c r="G1600" s="1"/>
  <c r="G1705"/>
  <c r="G1766" s="1"/>
  <c r="G1719"/>
  <c r="G1767" s="1"/>
  <c r="G1799"/>
  <c r="G1902" s="1"/>
  <c r="G2084"/>
  <c r="G2234" s="1"/>
  <c r="G2101"/>
  <c r="G2235" s="1"/>
  <c r="G1617" l="1"/>
  <c r="G1642" s="1"/>
  <c r="G726"/>
  <c r="G2362" s="1"/>
  <c r="G2241"/>
  <c r="G2366" s="1"/>
  <c r="G1771"/>
  <c r="G1913" s="1"/>
  <c r="G1605"/>
  <c r="G1640" s="1"/>
  <c r="G1623"/>
  <c r="G1643" s="1"/>
  <c r="G2354"/>
  <c r="G2368" s="1"/>
  <c r="G917"/>
  <c r="G2363" s="1"/>
  <c r="G645"/>
  <c r="G2361" s="1"/>
  <c r="G1629"/>
  <c r="G1644" s="1"/>
  <c r="G1908"/>
  <c r="G1914" s="1"/>
  <c r="G1916" s="1"/>
  <c r="G2365" s="1"/>
  <c r="G1611"/>
  <c r="G1641" s="1"/>
  <c r="G1648" l="1"/>
  <c r="G2364" s="1"/>
  <c r="G2371" s="1"/>
  <c r="G2373" s="1"/>
  <c r="G2376" l="1"/>
</calcChain>
</file>

<file path=xl/sharedStrings.xml><?xml version="1.0" encoding="utf-8"?>
<sst xmlns="http://schemas.openxmlformats.org/spreadsheetml/2006/main" count="3716" uniqueCount="1587">
  <si>
    <t>Napomene:</t>
  </si>
  <si>
    <t>Obaveza je Izvođača prije davanja ponude proučiti lokaciju izvođenja radova, troškovnik i projektnu dokumentaciju.</t>
  </si>
  <si>
    <t>Za svu opremu gdje je naveden tip proizvoda, moguće je umjesto navedenog ponuditi "jednakovrijedan" proizvod, u svemu poštujući iste ili bolje tehničke karakteristike, a pritom obavezno upisati naziv jednakovrijednog ponuđenog proizvoda, na za to predviđeno mjesto  (prazna crta) u stavci troškovnika.</t>
  </si>
  <si>
    <t>Odabir materijala koji će se koristiti za ponovnu ugradnju donosi Projektanat uz suglasnost Nadzornog inženjera.</t>
  </si>
  <si>
    <t>Odluku o materijalima i opremi koja se deponira u skladište Grada Rijeke donosi Nadzorni inženjer.</t>
  </si>
  <si>
    <t xml:space="preserve">Obračun se vrši u sraslom / zbijenom stanju prema idealnom profilu. </t>
  </si>
  <si>
    <t>Naručitelj zadržava pravo da tijekom radova odustane od izvođenja pojedinih stavki iz ugovornog troškovnika.</t>
  </si>
  <si>
    <t>Ako opisom nije drugačije definirano stavkama troškovnika obuhvaćeni su:</t>
  </si>
  <si>
    <t>- zauzeće javne površine, plan izvođenja radova, projekt organizacije gradilišta, prometno rješenje, priključak na komunalnu infrastrukturu, režijski troškovi, fotodokumentacija postojećeg stanja lokacije i okolnih objekata koji graniče sa zonom zahvata,</t>
  </si>
  <si>
    <t>- prije početka radova pozivanje vlasnika instalacija, utvrđivanje postojanja, dubine i pozicije svih instalacija duž čitave trase, te označavanje njihove trase na terenu,</t>
  </si>
  <si>
    <t>- svi potrebni radovi, materijali, oprema, uređaji, osnovna i pomoćna sredstva, dokumentacija, ispitivanja, izrada izvješća o provedenim ispitivanjima, a sve sukladno tehničkom opisu, važećim propisima i standardima koji su potrebni da se određena cjelina dovede u funkciju,</t>
  </si>
  <si>
    <t>- sve vrsta utovara, istovara, prijenosa i prijevoza bez obzira na udaljenost, rušenja, montaže, demontaže, skladištenja (osim u skladištu Grada Rijeke), deponiranja, razupore, eventualno potrebno crpljenje podzemne vode, oplata, njega betona, zaštita i ograđivanje u skladu s važećim propisima kao i oznake potrebne za sigurno korištenje javnih površina za vrijeme izvođenja radova,</t>
  </si>
  <si>
    <t>- atesti, certifikati za materijale, uređaje i opremu, te priručnici za ugradnju, montažu, korištenje, održavanje i servisiranje (na jeziku zemlje proizvođača opreme i prijevod na hrvatski jezik), garancijski listovi, koji se prije ugradnje daju na uvid Nadzornom inženjeru, a prilikom primopredaje građevine uručuju Naručitelju,</t>
  </si>
  <si>
    <t>- za bravarske radove ispitivanja varova koje obavljaju isključivo certificirani varitelji,</t>
  </si>
  <si>
    <t>- osiguranje i troškovi privremene gradilišne deponije, kao i trajne deponije za ekološko deponiranje / zbrinjavanje otpada i viškova materijala od demontaže, rušenja i iskopa,</t>
  </si>
  <si>
    <t>- održavanje gradilišta urednim tijekom izvođenja radova, kao i onemogućavanje onečišćenja pristupnih javno prometnih površina tijekom izvođenja radova, te uređenje gradilišta nakon završetka radova,</t>
  </si>
  <si>
    <t>- eventualne štete uzrokovane neodgovornim ili nestručnim radom,</t>
  </si>
  <si>
    <t>- čuvanje izvedenih radova do primopredaje.</t>
  </si>
  <si>
    <t xml:space="preserve"> </t>
  </si>
  <si>
    <t>1.)</t>
  </si>
  <si>
    <t>KRAJOBRAZNA ARHITEKTURA</t>
  </si>
  <si>
    <t>I</t>
  </si>
  <si>
    <t>PRIPREMNI RADOVI</t>
  </si>
  <si>
    <t xml:space="preserve">Izrada elaborata iskolčenja za potrebe prijave početka građenja u skladu s potvrdom glavnog projekta i rješenjem o izmjeni i/ili dopuni glavnog projekta. </t>
  </si>
  <si>
    <t>komplet</t>
  </si>
  <si>
    <t>a'</t>
  </si>
  <si>
    <t>Iskolčenje pojedinih elemenata iz projekta, što podrazumijeva iskolčenje karakterističnih linija na kojima se grade potporni i ogradni zidovi, uređuju parkovne razine, staze, stepenice, rampe te svi ostali parkovni elementi. Iskolčenja treba u potpunosti uskladiti sa tehničkom dokumentacijom prije početka izvođenja radova. U cijenu je uključena i usluga obnavljanja i održavanja iskolčenih oznaka za vrijeme trajanja građenja. Valjanost iskolčenja potrebno je potvrditi zapisnikom kojeg će potpisati nadzorni inženjer i projektant.</t>
  </si>
  <si>
    <t>Izrada projekta izvedenog stanja. Projekt izvedenog stanja mora obuhvatiti sve izmjene na građevini nastale tijekom gradnje u odnosu na osnovni projekt. Periodično izrađen radni materijal davati na kontrolu stručnim službama Investitora u cilju dobivanja što kvalitetnije završne snimke izvedenog stanja. Projekt mora koristiti elemente geodetskog elaborata za katastar (koji je predmet posebne stavke troškovnika I.4.). Projekt predati u digitalnom .dwg formatu na CD-u uz tri primjerka tiskanog elaborata.</t>
  </si>
  <si>
    <t>Izrada geodetskog elaborata izvedene građevine (situacijskog nacrta) ovjerenog od tijela državne uprave nadležnog za poslove katastra. Elaborat mora izraditi i potpisati osoba registrirana za obavljanje te djelatnosti po posebnom propisu. Elaborat predati u digitalnom .dwg formatu na CD-u uz tri primjerka tiskanog elaborata.</t>
  </si>
  <si>
    <t>PRIPREMNI RADOVI UKUPNO:</t>
  </si>
  <si>
    <t>II</t>
  </si>
  <si>
    <t>UKLANJANJE RAZNIH STRUKTURA PARKA</t>
  </si>
  <si>
    <t>STRUKTURE KOJE SE POTPUNO UKLANJANJU</t>
  </si>
  <si>
    <t>Uklanjanje betonskih stupova trolejbusa koji više nisu u funkciji u Ulici Pomerio (u zoni uređenja parka).</t>
  </si>
  <si>
    <t>kom</t>
  </si>
  <si>
    <t>Uklanjanje zidane kućice prislonjene uz sjeverni zid parka (prema Ulici Ive Marinkovića), tlocrtnih dimenzija 3,0 x 2,0 m, visine 2,0 m. Zidovi kućice su od opekarskih elemenata širine 12,5 cm.</t>
  </si>
  <si>
    <t>Uklanjanje drvene barake na istočnom rubu parka tlocrtnih dimenzija 1,8 x 2,0 m.</t>
  </si>
  <si>
    <t>Uklanjanje ogradnih/potpornih zidova od opekarskih elemenata širine 24 cm, odnosno 36 cm.</t>
  </si>
  <si>
    <t>m3</t>
  </si>
  <si>
    <t xml:space="preserve">Uklanjanje betonskih zidova i svodova skloništa. Zidovi i svodovi skloništa su izvedeni od nearmiranog betona znatne širine (zid širine od 65 cm do 150 cm, svod širine od 145 do 170 cm). </t>
  </si>
  <si>
    <t>Uklanjanje podesta na završetku Ulice Ivana Rendića na mjestu gdje se planira proširenje parkovne površine. Podest se sastoji od potpornog kamenog zida, nasipa zemlje i asfaltnog zastora.</t>
  </si>
  <si>
    <t>Uklanjanje metalne ograde h=100 cm od okruglih metalnih profila.</t>
  </si>
  <si>
    <t>m'</t>
  </si>
  <si>
    <t xml:space="preserve">Uklanjanje metalne ograde h=40 cm od okruglih metalnih profila. Obračun po m' uklonjene metalne ograde. </t>
  </si>
  <si>
    <t>Uklanjanje postojećih metalnih vratiju za ulazak u sklonište.</t>
  </si>
  <si>
    <t>Uklanjanje žičane ograde na drvenim stupovima. Obračun po m' kompletno uklonjene ograde.</t>
  </si>
  <si>
    <t>Skidanje sloja asfaltnog zastora u dijelu Ulice Ive Marinkovića na mjestu gdje se uklanja postojeći zid u toj ulici.</t>
  </si>
  <si>
    <t>m2</t>
  </si>
  <si>
    <t>STRUKTURE KOJE SE UKLANJAJU I POHRANJUJU ZBOG NAKNADNOG KORIŠTENJA</t>
  </si>
  <si>
    <t>Pažljivo uklanjanje postojećih drvenih klupa u parku. Obračun po komadu uklonjene klupe.</t>
  </si>
  <si>
    <t>Pažljivo uklanjanje parkovnih naprava za igru djece (klackalica, vrtuljak, tobogan). Obračun po komadu uklonjene naprave.</t>
  </si>
  <si>
    <t>Uklanjanje kamenih stepenica u Ulici Ivana Rendića sagrađenih od kamenih komada različitih duljina (š= 30 cm, h = 19 cm).</t>
  </si>
  <si>
    <t>Uklanjanje ogradnih/potpornih zidova od grubo klesanih kamenih blokova (bunjata) širine 40-70 cm. Određena količina kvalitetnih kamenih komada ostaje deponirana na gradilištu zbog ponovne ugradnje (otprilike 40 m3).</t>
  </si>
  <si>
    <t>Uklanjanje parkovnog kamenog opločenja od nepravilnih kamenih ploča.</t>
  </si>
  <si>
    <t>Uklanjanje parkovnog kamenog rubnjaka od manjih komada kamena.</t>
  </si>
  <si>
    <t>Demontaža i skladištenje koša za otpatke i klupe na autobusnom stajalištu.</t>
  </si>
  <si>
    <t>koš</t>
  </si>
  <si>
    <t>klupa</t>
  </si>
  <si>
    <t>ČIŠĆENJE STRUKTURA KOJE SU UKLANJENE ZBOG PONOVNE UGRADNJE NA GRADILIŠTU</t>
  </si>
  <si>
    <t>Čišćenje većih kamenih komada dimenzija od 30x20x20 cm do 70x30x40 cm zbog ponove ugradnje na gradilištu. Komade kamena koje je potrebno očistiti zbog ponove ugradnja na gradilištu odabire projektant.</t>
  </si>
  <si>
    <t>RAZNI RADOVI NAKON UKLANJANJA</t>
  </si>
  <si>
    <t xml:space="preserve">Dobava, montaža i demontaža cjevne pročeljne skele za završnu obradu zida prema Ulici Ive Marinkovića. Skela je najveće visine 4,0 m. Obračun po m2 ugrađene skele. </t>
  </si>
  <si>
    <t>Ispiranje postojećih kamenih zidova koji se zadržavaju u prostoru nakon uređenja parka i ispiranje postojeće prirodne stijene na sjeveroistočnom dijelu parka vodom pod pritiskom, tj. pomoću vodenih topova. U cijenu je uključeno i uklanjanje površinskog raslinja koje raste izmežu kamenih razdjelnica zida. Površine se tretiraju pod pritiskom od 250 bar-a uz upotrebu raznih mlaznica. Obračun po m2 isprane površine.</t>
  </si>
  <si>
    <t>Fugiranje dijela postojećih kamenih zidova nakon ispiranja na mjestima gdje je došlo do oštećenja spojnica smjesom cementa i pijeska.</t>
  </si>
  <si>
    <t>Krpanje asfaltnog zastora u djelu Ulice Ive Marinkovića. Rad obuhvaća pripremu postojeće podloge (nabijanje i poravnanje postojećeg tampona), te izradu i ugradnja asfaltne mješavine za bitumenizirani nosivi sloj (prema O.T.U.5-04.) i izradu habajućeg sloja na principu asfaltbetona AB 11E sa eruptivcem (prema O.T.U .6-03.).</t>
  </si>
  <si>
    <t>OSTALO</t>
  </si>
  <si>
    <t>Prikupljanje i odvoz glomaznog otpada na deponij i deponiranje.</t>
  </si>
  <si>
    <t>UKLANJANJE RAZNIH STRUKTURA PARKA UKUPNO:</t>
  </si>
  <si>
    <t>III</t>
  </si>
  <si>
    <t>ZEMLJANI RADOVI</t>
  </si>
  <si>
    <t>ŠIROKI ISKOP I ISKOP ZA TEMELJE</t>
  </si>
  <si>
    <t>Strojni iskop zemlje do tražene (projektirane) kote u materijalu kategorije "C".</t>
  </si>
  <si>
    <t xml:space="preserve">Strojni iskop rova za temelje u materijalu kategorije "C" na mjestima gdje je projektom predviđena izvedba temelja (potporni zidovi, nosivi zidovi, stepenice, fontana i dr.). </t>
  </si>
  <si>
    <t>Nasipavanje i razastiranje tla zemljanim materijalom iz širokog iskopa i iskopa za temelje na mjestima predviđenim projektom.</t>
  </si>
  <si>
    <t>ODVOZ VIŠKA MATERIJALA NA DEPONIJ</t>
  </si>
  <si>
    <t xml:space="preserve">Odvoz viška materijala iz širokog iskopa i iskopa za temelje na deponij. </t>
  </si>
  <si>
    <t>UREĐENJE TEMELJNOG TLA</t>
  </si>
  <si>
    <t>Uređenje temeljnog tla strojnim zbijanjem. Minimalna zbijenost ispituje se prema prema O.T.U. 5-01. Modul stišljivosti Ms≥ 30 MN/m2. Cijenom obuhvaćeno strojno zbijanje temeljnog tla te potrebna ispitivanja u skladu s O.T.U.</t>
  </si>
  <si>
    <t>Uređenje temeljnog tla geotekstilom. U cijenu uključiti nabavu i polaganje sloja netkanog geotekstila (300 g/m2) sa preklapanjem i šivanjem. Preklapanje izvesti u smjeru nasipanja materijala u širini od najmanje 10 cm. Šivanje se obavlja strojno, a šav mora biti udaljen od ruba trake 5-10 cm. Konac je minimalne kakvoće 330x6 dtexa. U cijenu stavke potrebno je uključiti i eventualno planiranje i poravnanje neravnina tla, te osiguranje geotekstila od podizanja. Geotekstil se ne postavlja na mjestima gdje je planirana sadnja većih stabala. Obračun po m2 položenog geotekstila.</t>
  </si>
  <si>
    <t>IZRADA POSTELJICE ZA PROPUSNI BETON I PODLOŽNI BETON</t>
  </si>
  <si>
    <t>Nabava materijala i izrada donjeg nosivog sloja – mehanički stabiliziranog kamenog materijala granulacije od 0-64 mm, CBR 30%, debljine 25 cm u zbijenom stanju. Izrada ovog sloja vrši se nakon pregleda ravnosti posteljice i propisane zbijenosti, projektiranih nagiba i pravilno izvedene odvodnje. Materijal za izradu sloja je drobljeni kameni materijal, mora biti čist, postojan na atmosferilije bez dodatka zemlje. Minimalna zbijenost ispituje se prema  O.T.U. 5-01. Modul stišljivosti Ms ≥ 60 MN/m². Cijenom obuhvaćena dobava, doprema i ugradnja kamenog materijala, prijevoz, vlaženje, razastiranje i strojno zbijanje te potrebna ispitivanja u skladu s O.T.U. Nosivi sloj se ne postavlja na mjestima gdje je planiran rast zelenila (postojeće zelenili i zelenilo planirano za sadnju). Obračun po m3.</t>
  </si>
  <si>
    <t>ZAVRŠNO UREĐENJE ŠLJUNČANE PARKOVNE POVRŠINE</t>
  </si>
  <si>
    <t>Nabava, doprema, razastiranje i strojno nabijanje nivelirajućeg sloja od kamenog drobljenca granulacije 2-8 mm, u sloju debljine 50 mm u zbijenom stanju na površinama parka na kojima se planira oblaganje šljunkom kao završnom podlogom. Obračun po m3.</t>
  </si>
  <si>
    <t>ZEMLJANI RADOVI UKUPNO:</t>
  </si>
  <si>
    <t>IV</t>
  </si>
  <si>
    <t>ARMIRANO-BETONSKI RADOVI</t>
  </si>
  <si>
    <t>BETONIRANJE MANJIH AB ELEMENATA</t>
  </si>
  <si>
    <t>Betoniranje raznih manjih, pojedinačnih a.b. temelja. Temelji se izvode betonom C 25/30 prema posebnom nacrtu. Obračun po m3, odnosno po kg armature za svaki pojedini a.b. element ove stavke.</t>
  </si>
  <si>
    <t>temelji igračaka za djecu</t>
  </si>
  <si>
    <t>kg</t>
  </si>
  <si>
    <t>temelji za vrtne garniture</t>
  </si>
  <si>
    <t xml:space="preserve">temelji koševa za smeće </t>
  </si>
  <si>
    <t>BETONSKA PODLOGA</t>
  </si>
  <si>
    <t>Nabava materijala i betonIranje armirano-betonske podloge od betona klase C 12/15 (stubišta, terasa, igračke za djecu, sanitarni čvor). Betonska podloga se armira sa Q-131 mrežom. Debljina podloge je 10 cm. Uračunata je drvena glatka oplata.</t>
  </si>
  <si>
    <t>BETON U PADU</t>
  </si>
  <si>
    <t>Izvedba laganog betona u padu na ravnom krovu (krov sanitarnog čvora, vidikovac) od 5 do 10 cm. Obračun po m3 izvedenog betona u padu.</t>
  </si>
  <si>
    <t>ARMIRANO-BETONSKI RADOVI UKUPNO:</t>
  </si>
  <si>
    <t>V</t>
  </si>
  <si>
    <t>ZIDARSKI RADOVI</t>
  </si>
  <si>
    <t xml:space="preserve">Popravak starog zida od grubo klesanih kamenih komada na uglu Ulice Ive Marinkovića i stubišta prema Ulici Pomerio. Popravak zida podrazumijeva zidarsku ugradnju kamenih komada koji danas nedostaju na zidnom plaštu. Dopunjavanje zida se izvodi s postojećim uklonjenim kamenom kojeg treba klesarski dotjerati, te položiti u cementni mort 1:2 - 1:3, a potom spojnice fugirati smjesom cementa i pijeska. </t>
  </si>
  <si>
    <t>rad (klesanje, zidanje, fugiranje)</t>
  </si>
  <si>
    <t>PREZENTACIJA POSTOJEĆEG ZIDA ZGRADE KOJA SE UKLANJA</t>
  </si>
  <si>
    <t xml:space="preserve">Ispiranje postojećeg kamenog zida zgrade koja se uklanja vodom pod pritiskom, tj. pomoću vodenih topova. Površine se tretiraju pod pritiskom od 250 bar-a uz upotrebu raznih mlaznica. Obračun po m2 isprane površine. </t>
  </si>
  <si>
    <t>Završna obrada završetka (krune) starog kamenog zida (zgrade planirane za uklanjanje) koji je planiran za prezentaciju, odnosno za zadržavanje u prostoru. Rad obuhvaća konsolidiranje završetka (krune) starog zida korištenjem hidrauličkog vapnenog morta 1:3, kojim se moraju učvrstiti kameni komadi završetka zida. Kameni zid je debljine 70 cm. Obračun po m2 obrađenog završetka zida.</t>
  </si>
  <si>
    <t>Fugiranje starog kamenog zida (zgrade planirane za uklanjanje) koji je planiran za prezentaciju. Rad obuhvaća fugiranje spojnica hidrauličko vapnenim mortom 1:3.</t>
  </si>
  <si>
    <t>OBRADA BETONSKIH ZIDOVA</t>
  </si>
  <si>
    <t>Fina obrada površina betonskih zidova reparaturnim mortom, proizvod KERAKOLL RASOBUILD ECO TOP FINO ili MAPEGROUT T40 ili jednakovrijedan proizvod _________________________. Betonske površine zidova se nakon skidanja oplate čiste od nevezanih dijelovi, te natapaju vodom kako bi se zid pripremio za zaglađivanje sitnozrnatim reparaturnim mortom najveće debljine 10mm, veličine zrna do 0,8 mm. U konačnosti je zidove potrebno tako obraditi da se omogući njihovo naknadno oblaganje mozaikom ili keramikom. Obračun se vrši po m2 obrađene površine betonskog zida.</t>
  </si>
  <si>
    <t>ZIDARSKI RADOVI UKUPNO:</t>
  </si>
  <si>
    <t>VI</t>
  </si>
  <si>
    <t>KAMENOREZAČKI RADOVI</t>
  </si>
  <si>
    <t>DOGRADNJA POSTOJEĆEG JAVNOG STUBIŠTA ULICA IVE MARINKOVIĆA - ULICA POMERIO</t>
  </si>
  <si>
    <t>Nabava, doprema, i ugradnja kamena za dogradnju postojećeg javnog kamenog stubišta koje povezuje Ulicu Pomerio i Ulicu Ive Marinkovića sa istočne strane parka. Dograđuje se krak stubišta prema Ulici Pomerio koji se izvodi u punoj širini poput ostalih krakova (širina kraka je 165 cm). Dimenzija presjeka kamene poklopnice stuba je 16x30 cm. Stubište se proširuje ugradnjom novih kamenih komada od svijetlog mramora "Kirmenjak" ili jednakovrijednog materijala _________________________ za izvedbu nagaznih stubišnih elemenata učinjenih po uzoru na postojeće stepenice. Kameni komadi (blokovi) postavljaju se u cementni mort 1:3 debljine 2-3 cm. Podlogu postavljati na predhodno nivelirani i ispitani sloj armirano betonske konstrukcije. Razdjelnica između ploča se izvodi mješavinom bijelog cementa i pijeska. Pri tome su svi materijali potrebni za ugradnju kamenih komada uključeni u cijenu.</t>
  </si>
  <si>
    <t>NOVO STUBIŠTE ULICA IVE MARINKOVIĆA - ULICA IVANA RENDIĆA</t>
  </si>
  <si>
    <t>Nabava, doprema i polaganje štokanih kamenih blokova od svijetlog mramora "Kirmenjak" ili jednakovrijednog materijala _________________________ za izvedbu nagaznih stubišnih elemenata. Koriste se kameni blokovi različite duljine, a ukupne širine krakova variraju. Dimenzija presjeka kamene poklopnice stuba je 15,6x31 cm. Kameni komadi (blokovi) postavljaju se u cementni mort 1:3 debljine 2-3 cm. Podlogu postavljati na predhodno nivelirani i ispitani sloj armirano betonske konstrukcije. Razdjelnica između ploča se izvodi mješavinom bijelog cementa i pijeska. Pri tome su svi materijali potrebni za ugradnju kamenih komada uključeni u cijenu.</t>
  </si>
  <si>
    <t>GLAVNO STUBIŠTE U PARKU</t>
  </si>
  <si>
    <t>Nabava, doprema i polaganje štokanih kamenih blokova od svijetlog mramora "Kirmenjak" ili jednakovrijednog materijala _________________________ za izvedbu nagaznih stubišnih elemenata. Koriste se kameni blokovi različite duljine, a ukupna širina kraka je 2,5 m. Dimenzija kamene poklopnice stuba je 15,4 x 33 cm. Kameni komadi (blokovi) položu se pravilno prema projektu sa razdjelnicama (fugama) na podlogu od cementnog morta 1:3 debljine 2-3 cm. Podlogu postavljati na predhodno nivelirani i ispitani sloj armirano betonske konstrukcije temelja. Razdjelnica između ploča se izvodi mješavinom bijelog cementa i pijeska 1:3. Pri tome su svi materijali potrebni za ugradnju kamenih komada uključeni u cijenu.</t>
  </si>
  <si>
    <t>STAZA U PARKU, VIDIKOVAC</t>
  </si>
  <si>
    <t>Ugradnja sačuvanih kamenih komada od uklonjenog starog kamena sa zidova u parku različitih dimenzija od 30x20x20 cm do 70x30x40 cm koji oblikuju svojevrsnu parkovnu stazu. Kameni komadi se postavljaju u posebno iskopanu rupu u tlu, na pješčanu podlogu što je uključeno u cijenu. Obračun po komadu ugrađene (utisnute) starog kamenog komada. Odabir kamenih komada koji se ugrađuju u podnu površinu parka vrši projektant.</t>
  </si>
  <si>
    <t xml:space="preserve">Nabava, doprema i polaganje štokanih kamenih blokova od svijetlog mramora "Kirmenjak" ili jednakovrijednog materijala _________________________ za izvedbu opločenja vidikovca nad sanitarnim čvorom. Koriste se kamene ploče duljine, debljine 6 cm. Kamene ploče veličine 20/40(60)/6 cm položu se pravilno prema projektu sa razdjelnicama (fugama). Kamene ploče postavljaju se na podlogu od oštrog pijeska granulacije ø 0-4 mm s dodatkom cementa u omjeru 4:1 sve u suhom. Podlogu postavljati na predhodno nivelirani i ispitani sloj cementne stabilizacije. Debljina sloja pijeska i cementa iznosi 4 cm. Razdjelnica između ploča se izvodi mješavnim bijelog cementa i pijeska. Pri tome su svi materijali potrebni za ugradnju ploča uključeni u cijenu. Obračun se vrši po m2 izvedenog opločenja. </t>
  </si>
  <si>
    <t>NOVI KAMENI RUBNJAK U ULICI IVE MARINKOVIĆA i ZIDNA POKLOPNICA U ULICI IVANA RENDIĆA</t>
  </si>
  <si>
    <t>Nabava, doprema i polaganje štokanih kamenih blokova od svijetlog mramora "Kirmenjak" ili jednakovrijednog materijala _________________________ za izvedbu kamenog rubnjaka u Ulici Ive Marinkovića. Koriste se kameni blokovi različite duljine, dimenzija 30/12 cm (širina x visina). Kameni komadi položu se pravilno prema projektu sa razdjelnicama (fugama) na podlogu od starog kamenog zida koju je potrebno poravnati/iznivelirati što je uključeno u cijenu postavljanja kamenih komada rubnjaka. Kameni komadi polažu se u cementni mort 1:3 debljine 2-3 cm. na vidljivim rubovima izvodi se zaobljenje u radijusu od r=2 cm. Razdjelnica između komada se izvodi mješavnim bijelog cementa i pijeska 1:3. Na mjestu vidikovca kameni rubnjak se izvodi sa okapnicom dimenzija 2 x 2 cm. Pri tome su svi materijali potrebni za ugradnju kamenih komada uključeni u cijenu. Obračun se vrši po m' ugrađenog kamenog rubnjaka.</t>
  </si>
  <si>
    <t>rubnjak</t>
  </si>
  <si>
    <t>rubnjak sa okapnicom</t>
  </si>
  <si>
    <t>Nabava, doprema i polaganje štokane kamene poklopnice od svijetlog mramora "Kirmenjak" ili jednakovrijednog materijala _________________________ za urednu izvedbu završetka zida u Ulici Ivana Rendića. Koriste se kameni blokovi različite duljine, dimenzija 25/10 cm (širina x visina). Kameni komadi položu se pravilno prema projektu sa razdjelnicama (fugama) na podlogu od novog betonskog zida koju je potrebno poravnati/iznivelirati što je uključeno u cijenu postavljanja kamenih komada rubnjaka. Kameni komadi polažu se u cementni mort 1:3 debljine 2-3 cm. na vidljivim rubovima izvodi se zaobljenje u radijusu od r=2 cm. Razdjelnica između komada se izvodi mješavnim bijelog cementa i pijeska. Pri tome su svi materijali potrebni za ugradnju kamenih komada uključeni u cijenu. Obračun se vrši po m' ugrađenog kamenog rubnjaka.</t>
  </si>
  <si>
    <t>POSTOJEĆA STUBIŠTA U PARKU</t>
  </si>
  <si>
    <t>Obrada, doprema i ugradnja sačuvanih kamenih komada od uklonjenjenih starih kamenih stepenica. Kamene stepenice se polažu kao postojeće. U cijenu je uključeno i uklanjanje starih oštećenih kamenih stepenica sa pripremom podloge. Razdjelnica između kamena se izvodi mješavinom bijelog cementa i pijeska 1:3. Pri tome su svi materijali i rad potrebni za uklanjanje i ugradnju kamenih komada uključeni u cijenu. Obračun se vrši po m' ugrađene stepenice.</t>
  </si>
  <si>
    <t>KAMENOREZAČKI RADOVI UKUPNO:</t>
  </si>
  <si>
    <t>VII</t>
  </si>
  <si>
    <t>VODOPROPUSNI BETON</t>
  </si>
  <si>
    <r>
      <t>Dobava i ugradnja propusnog betona C 25/30 (D</t>
    </r>
    <r>
      <rPr>
        <vertAlign val="subscript"/>
        <sz val="10"/>
        <rFont val="Arial"/>
        <family val="2"/>
        <charset val="238"/>
      </rPr>
      <t xml:space="preserve">max </t>
    </r>
    <r>
      <rPr>
        <sz val="10"/>
        <rFont val="Arial"/>
        <family val="2"/>
        <charset val="238"/>
      </rPr>
      <t>8mm) za klasu izloženosti XS3 od sivog cementa i drobljenog agregata, sa udjelom šupljina od 20% u debljini od 20 cm, prema tehnologiji CEMEX ili jednako vrijednoj tehnologiji _________________________ na već pripremljenu podlogu za propusni beton. Prije početka ugradnje potrebno je izvršiti snimak visina te izvršiti uklop u postojeće elemente okoliša. Dilatacije se izvode prema planu dilatacija, koje su prikazane projektom. Završno čišćenje gradilišta, odvoz smeća na deponiju. Obračun se vrši po metru kvadratnom izvedene površine.</t>
    </r>
  </si>
  <si>
    <t>VODOPROPUSNI BETON UKUPNO:</t>
  </si>
  <si>
    <t>VIII</t>
  </si>
  <si>
    <t>POD OD GUMENOG AGREGATA</t>
  </si>
  <si>
    <t>Dobava i ugradnja dvoslojne površine od gumenog granulata na već pripremljenu betonsku podlogu oko igračaka za djecu i terase. Nosivi sloj je PUR Vezani SBR gumeni granulat 1-4 mm, debljine 7 mm, a vrsni sloj je PUR vezani obojeni (crveni) EPDM granulat 1- 3.5 mm, ukupne debljine 8 mm. U cijenu uključiti i završno špricanje PUR da bi se spriječilo ispadanje granula s dodatnom UV zaštitom. Ravnost gotovog poda mora biti na dužini od 4,0 m u toleranciji od najviše +/- 4,0 mm. Boju gumenog agregata odabire projektant. Obračun po m2 gotovog poda.</t>
  </si>
  <si>
    <t>POD OD GUMENOG AGREGATA UKUPNO:</t>
  </si>
  <si>
    <t>IX</t>
  </si>
  <si>
    <t>BRAVARSKI RADOVI</t>
  </si>
  <si>
    <t>OGRADA O1</t>
  </si>
  <si>
    <t>Izrada, transport i postava metalne ograde stubišta ukupne visine 90 cm koja se sastoji od glavnih vertikalnih nosivih stupova učvršćenih u kameni rubnjak (pravokutni cijevni profil (60x30x4mm) i horizontalnih ukruta (pravokutni cijevni profil (60x30x4mm gornji, te (60x20x4m) donji), te sekundarnih vertikalnih šipki (kvadratna cijev profila (20x20x2 mm). Rukohvat čini glavna horizontalna ukruta položena na visini od 90 cm. Ograda se montira u segmentima, a svi spojevi su vareni sa obrađenim varovima. Stupovi se montiraju tako da se nataknu i vare na podložnu pločicu dimenzija 100/100 mm pričvršćene za pod (kameni rubnjak) inox tiplama M 12. U cijenu stavke je uključena izvedba AKZ zaštita ograde galvanizacijom (toplim cinčanjem) sa maslinastom pasivizacijom površine za kasnije bojanje. Obračun je po stvarno izvedenoj duljini ograde. Obračun po m' izvedene ograde.</t>
  </si>
  <si>
    <t>OGRADA O2</t>
  </si>
  <si>
    <t>Izrada, transport i postava metalne ograde za osobe smanjene pokretljivosti ukupne visine 90 cm koja se sastoji od glavnih vertikalnih nosivih stupova učvršćenih u pod (pravokutni cijevni profil (60x30x4mm) i glavnih horizontalnih ukruta (pravokutni cijevni profil (60x30x4mm - gornja ukruta, i (60x20x4 mm - donja ukruta), te sekundarnih vertikalnih šipki (kvadratni cijevni profil (20x20x2 mm). Na ogradi se nalaze i dva rukohvata položena na visini od 60, odnosno 90 cm od poda. Rukohvati se izvode od okrugle cijevi promjera 40 mm. Ograda se montira u segmentima, a svi spojevi su vareni sa obrađenim varovima. Stupovi se montiraju tako da se nataknu i vare na podložnu pločicu dimenzija 100/100 mm pričvrščene za pod (armirani-beton) inox tiplama M 12. U cijenu stavke je uključena izvedba AKZ zaštita ograde galvanizacijom (toplim cinčanjem) sa maslinastom pasivizacijom površine za kasnije bojanje. Obračun po m' izvedene ograde.</t>
  </si>
  <si>
    <t>OGRADA O3</t>
  </si>
  <si>
    <t>Izrada, transport i postava metalne ograde u Ulici Ive Marinkovića i Ivana Rendića, te uz igračku potopljeni brod, ukupne visine 100 cm koja se sastoji od glavnih vertikalnih nosivih stupova učvršćenih u kameni rubnjak (pravokutni cijevni profil (60x30x4mm) i horizontalnih ukruta (pravokutni cijevni profil (60x30x4mm gornji, te (60x20x4m) dinji), te sekundarnih vertikalnih šipki (kvadratna cijev profial (20x20x2 mm). Rukohvat čini glavna horizontalna ukruta položena na visini od 120 cm od gotovog poda ulice (pad s visine). Ograda se montira u segmentima, a svi spojevi su vareni sa obrađenim varovima. Stupovi se montiraju tako da se nataknu i vare na podložnu pločicu dimenzija 100/100 mm pričvrščene za pod (kameni rubnjak) inox tiplama M 12. U cijenu stavke je uključena izvedba AKZ zaštita ograde galvanizacijom (toplim cinčanjem) sa maslinastom pasivizacijom površine za kasnije bojanje. Obračun po m' izvedene ograde.</t>
  </si>
  <si>
    <t>Izrada, transport i postava rukohvata položenog na visini od 90 cm. Rukohvat se izvode od okrugle cijevi promjera 40 mm te se montira za zid putem podložnih pločica dimenzija 100/100 mm sa inox tiplama M 12. U cijenu stavke je uključena izvedba AKZ zaštita ograde galvanizacijom (toplim cinčanjem) sa maslinastom pasivizacijom površine za kasnije bojanje. Obračun je po stvarno izvedenoj duljini rukohvata u m'.</t>
  </si>
  <si>
    <t>PERGOLA</t>
  </si>
  <si>
    <t xml:space="preserve">Dobava i ugradnja metalne pergole u parku koji se izvodi kao samonosiva konstrukcija od varenih čeličnih cijevnih profila dimenzija 100x100x3 mm koji su spojeni varenjem međusobno i ukrućeni manjom trokutastom pločicom od plošnog željeza širine 10 mm. U cijenu uključiti i izradu čeličnih pločica 250x250x2 mm za sidrenje čeličnih profila u armirano-betonski zid s najmanje 4 inox tiple za vijke M 20 za beton. U cijenu stavke je uključena izvedba AKZ zaštita pergole galvanizacijom (toplim cinčanjem) sa maslinastom pasivizacijom površine za kasnije bojanje. Obračun se vrši po kg ugrađenog čeličnog profila/pločice pergole. </t>
  </si>
  <si>
    <t>Završno ličenje ograda iz stavka 1., 2., 3. i pergole/sjenika iz stavke 4.ovog poglavlja primjenom epoksidnih premaza uz airless prskanje pištoljem s pritiskom najmanje 180 bar, pod kutem od 40-80 stupnjeva. Nanose se 2 temeljna epoksidna premaza debljine 2x30 mikrona (pokrivni i završni RAL po izboru projektanta). Obračun je po m' obrađene ograde i/ili kg pergole.</t>
  </si>
  <si>
    <t>ograda, stavka 1.</t>
  </si>
  <si>
    <t>ograda, stavka 2.</t>
  </si>
  <si>
    <t>ograda, stavka 3</t>
  </si>
  <si>
    <t>rukohvat, stavka 5</t>
  </si>
  <si>
    <t>pergola, stavka 4</t>
  </si>
  <si>
    <t>BRAVARSKI RADOVI UKUPNO:</t>
  </si>
  <si>
    <t>X</t>
  </si>
  <si>
    <t>FONTANA U PARKU</t>
  </si>
  <si>
    <t>Izvedba obloge ab zida fontane od bijelog brušenog betona CEMEX Custom ili jednakovrijedne obloge _________________________. Stavka obuhvaća izvedbu obloge "L" oblika od bijelog betona C30/37 (koristiti cement CEM I 52,R) s dodatkom staklenih vlakana d=12mm za mikroarmiranje u debljini od 10cm. Prije početka izvedbe betonske obloge potrebno je ab zid očistiti od moguće prljavštine koje spriječavaju dobar kontakt starog-novog betona. Prije izvedbe oplate potrebno je ugraditi sidra od rebraste armature fi8 koja je zaštićena od korozije pocinčavanjem. Novi beton se ugrađuje u zdravu drvenu oplatu (ne koristiti žutu tablu) koja je postavljena na udaljenosti od 10cm od postojećeg zida, a koja je izvedena kao jednostrana oplata. Zbog specifičnosti betona nije dozvoljeno oplatu učvršćavati u postojeći beton Posebnu pažnju obratiti na spojeve oplata. Prije betoniranja postojeći AB zid se premazuje SN vezom radi boljeg kontakta starog-novog betona.</t>
  </si>
  <si>
    <t>Betoniranje se vrši prema naputku iz tehničke dokumentacije. Nakon njegovanja pristupa se demontaži oplate te izvedbi dilatacija zapilavanjem u dubini od 3 cm. Raspored dilatacija prema detalju iz projekta. Obrada betonske obloge je strojno brušenje do pojave agregata 8-16 mm. U stavku su uključen sav materijal, rad i oprema, a obračun se vrši po m2 izvedene obloge.</t>
  </si>
  <si>
    <r>
      <t xml:space="preserve">Dobava i postava hidroizolacije iz sintetičke membrane na bazi termoplastičnog poliolefina, TPO, armirana poliesterskom mrežicom, UV stabilna, debljine d= 1,5 mm, tip "DRACOMERX TPO AKWALAN" ili jednakovrijedan proizvod _________________________ </t>
    </r>
    <r>
      <rPr>
        <b/>
        <sz val="10"/>
        <rFont val="Arial"/>
        <family val="2"/>
        <charset val="238"/>
      </rPr>
      <t xml:space="preserve">. </t>
    </r>
    <r>
      <rPr>
        <sz val="10"/>
        <rFont val="Arial"/>
        <family val="2"/>
        <charset val="238"/>
      </rPr>
      <t>Membrane se slobodno polažu te perimetralno fiksiraju. Spojevi se obrađuju vrućim zrakom sa širinom vara od min. 4 cm, preklop 8 cm, u skladu s propisanom tehnologijom od strane proizvođača membrane.</t>
    </r>
  </si>
  <si>
    <t>Čišćenje korita fontane zbog kasnije izvedbe hidroizolacije, strojno ili ručno, kako bi se odstranila prašina, cementna skramica, ulje, masnoće, nepoznate tvari, hrđa, slabo prionljivi i svi kontaminirani dijelovi konstrukcije nastali uslijed djelovanja raznih vrsta opterećenja. Taj postupak mora se izvoditi dok se ne dobije čista, čvrsta i zdrava podloga. Navedene metode samo su općeniti prikaz pravilnog i odgovarajućeg postupka kojeg treba slijediti kod pripreme podloge.</t>
  </si>
  <si>
    <t>Dobava materijala za izravnavanje i zaglađivanje betona PLANITOP SMOOTH&amp;REPAIR ili jednakovrijedan proizvod _________________________ , odnosno brzovezujući, cementni izravnavajući mort za vanjske i unutarnje vodoravne površine. Materijal se nanosi lopaticom na ravnu, čvrstu površinu na kojoj nema nevezajućih dijelova, masnoće i ulja.</t>
  </si>
  <si>
    <t>Izvedba hidroizolacijskog sustava (polimercementna izolacija u dva sloja) dvokomponentnim visoko fleksibilnim cementnim mortom MAPELASTIC ili jedankovrijednog sustava _________________________. Izvedba u 2 sloja ukupne debljine min. 2 mm, s tim da se u prvi sloj utisne mrežica od alkalno otpornih staklenih vlakana veličine okna 4 x 4,5 mm, MAPENET 150 ili jednakovrijedan proizvod _________________________. Na mjestima dilatacijskih fuga, spojeva između vodoravnih i okomitih površina te odvoda, potrebno je ugraditi gumiranu poliestersku traku s alkalno otpornim filcem, kutne elemente i manžete, MAPEBAND ili jednakovrijedan proizvod _________________________. Trake se međusobno lijepe ljepilom ADESILEX T SUPER ili jednakovrijednim proizvodom _________________________ .</t>
  </si>
  <si>
    <t>Dobava i polaganje većih riječnih oblutaka dimenzija otprilike 30(40) cm na vidljivoj, skošenoj plohi zdenca. Raspored oblutaka u prostoru određuje projektant. Prirodno obluci se polažu u visokokvalitetno fleksibilno ljepilo s visokim sadržajem polimera koje mora biti otporno na utjecaj vode i smrzavanje.</t>
  </si>
  <si>
    <t>Dobava i polaganje podne rešetke zdenca okruglog oblika promjera 1000 mm. Rešetka je od čelika koji je završno obrađen vrućim pocinčavanjem u sklopu s normom DIN EN ISO 461. Debljina nosivih traka rešetke je 4 mm, a visina rešetke 40 mm. Otvori koje čini nosiva i razdjelna lamela su dimenzija 30x30 mm. Rešetka se sastoji od dva polukružna dijela koji se mogu otklopiti zbog održavanja odvodnje zdenca. U cijenu je uključen potreban okov i sav spojni materijal potreban za montažu na utor izveden u ab zidu zdenca, te kuke za podizanje i vijke za zaključavanje. Obračun po komadu kompletne rešetke.</t>
  </si>
  <si>
    <t xml:space="preserve">Dobava i ugradnja vodotijesnog čeličnog poklopca strojarnice zdenca, okruglog oblika, svijetlog otvora 600 mm. Poklopac ima klasu nosivosti C250; EN 124 i potrebnu brtvu. Završna obrada je vruće pocinčavanje u skladu s normom DIN EN ISO 461. U cijenu uključiti i kuke za podizanje i vijke za zaključavanje. </t>
  </si>
  <si>
    <t>FONTANA U PARKU UKUPNO:</t>
  </si>
  <si>
    <t>XI</t>
  </si>
  <si>
    <t>JAVNI SANITARNI ČVOR</t>
  </si>
  <si>
    <t>Zidanje pregradnih zidova širine 15 cm YTONG pločama marke 3/0,45 kvalitete proizvoda i razreda zidnih elemenata i YTONG takoslojnim mortom M-10 (ili jednakovrijednim pločama porobetona _________________________ i jednakovrijednim tankoslojnim mortom _________________________). Svaki treći red po visini obavezno je potrebno učvrstiti u bočnu nosivu konstrukciju pomoću elastičnog sidra, učvršćenog pocinčanim čavlima. Svaki drugi blok zadnjeg reda zida obavezno je potrebno učvrstiti u međukatnu konstrukciju pomoću elastičnog sidra. Vertikalni spoj zida sa nosivim zidom potrebno je dilatirati u širini fuge 1 cm, te zazor popuniti pur pjenom. Horizontalni spoj zida s međukatnom konstrukcijom treba dilatirati u širini fuge od 2 cm, te zazor zapuniti pur pjenom za pjenobeton. Obračun po m2 zida.</t>
  </si>
  <si>
    <t>Zidarsko uređenje i obrada prozorskih i vratnih špaleta za potrebe građevinske ugradnje prozora i vrata. Obračun po komadu uređenog otvora.</t>
  </si>
  <si>
    <t xml:space="preserve"> vrata</t>
  </si>
  <si>
    <t>prozori</t>
  </si>
  <si>
    <t>Žbukanje stropa nabacivanjem cementnog šprica omjera 1:3, izrada grube žbuke produžnim mortom omjera 1:3:9, debljine d=2 cm te izrada fine žbuke vapnenim mortom omjera 1:2 d=1-2 cm. Obračun po m2.</t>
  </si>
  <si>
    <t>Izrada armiranog cementnog estriha debljine d = 4-6 cm na podu sanitarnog čvora. Izvodi se od mješavine kamenog agregata frakcije 0-8 mm i max 400 kg/m3 cementa. Armira se armaturnom mrežom profila 4 mm. Obračun po m2 kompletno izvedene podloge.</t>
  </si>
  <si>
    <t>Zidanje zida od pune opeke dimenzija 25x12x6,5 cm "na kant" kao zaštite sloja zidne hidroizolacije. Obračun po m2 zida.</t>
  </si>
  <si>
    <t>IZOLACIJE</t>
  </si>
  <si>
    <t>Polaganje vodonepropusne, saćaste (čepaste) membrane na bazi polietilena visoke gustine (HDPE), debljine 7,5 mm na postojeći kameni zid uz kojeg se gradi novi sanitarni čvor.</t>
  </si>
  <si>
    <t xml:space="preserve">Dobava materijala i izrada vertikalne zidne i krovne hidroizolacije iz sintetičke folije na bazi mekog PVC-a, armiranog staklenim voalom, otpornog na mikroorganizme, debljine d= 1,5 mm, tip "SIKAPLAN SGmA", proizvođača SIKA® Švicarska ili jednakovrijednom hidroizolacijom od sintetičke folije na bazi mekog PVC-a armiranog staklenim voalom _________________________.
Trake se slobodno polažu na sloj čepaste membrane i spajaju kemijskim putem u širini spoja od 40 mm, a na detaljima učvršćuju o podlogu plastificiranim limovima i hermetiziraju poliuretanskim i tiokolnim kitom.
Kod izvođenja radova treba se pridržavati smjernica o primjeni propisanih od strane proizvođača materijala. </t>
  </si>
  <si>
    <t>Postavljanje termičke izolacije od ekstrudiranog polistirena (XPS) na podu, zidu i krovu sanitarnog čvora.</t>
  </si>
  <si>
    <t>debljine 5 cm</t>
  </si>
  <si>
    <t>debljine 6 cm</t>
  </si>
  <si>
    <t>debljine 8 cm</t>
  </si>
  <si>
    <t>debljine10 cm</t>
  </si>
  <si>
    <t>Izrada horizontalne hidroizolacije poda prema tlu sa varenom hidroizolacijskom trakom od staklenog voala obostrano zaštićenom oksidiranim bitumenom (V4). U cijenu uključiti i nanošenje četkom hladnog bitumenskog prednamaza, proizvod Resitol katran ili jednakovrijedni proizvod _________________________ (0.4 kg/m2) na prethodno očišćenu i osušenu betonsku podlogu. Obračun po m2.</t>
  </si>
  <si>
    <t>Izvedba HI premazima protiv procijedne vode i vlage iznad sloja betona u padu elastičnim polimercementnim hidroizolacijskim premazom na krovu/terasi sanitarnog čvora, proizvod Akwalastik 5.0 Draco ili jednakovrijedan proizvod _________________________. HI nanijeti četkom, valjkom, gleterom ili prskanjem, u dva uzastopna premaza u razmaku od najmanje 8 sati. Obračun po m2.</t>
  </si>
  <si>
    <t xml:space="preserve">KERAMIČKE PLOČICE </t>
  </si>
  <si>
    <t>Nabava i postava podnih i zidnih gres keramičkih porculaniziranih pločica dimenzija 30x90 cm, protukliznost R9 u javnom sanitarnom čvoru. Pločice se polažu u keramičko ljepilo na prethodno pripremljenu podlogu koja je u cijeni stavke (tip ljepila Benferflex N ili jednakovrijedno fleksibilno keramičko ljepilo _________________________ ) dok se reške izvode u širini 2 mm te se zapunjavaju sa masom za fugiranje (tip Benfer Primafuga 0/5 ili jednakovrijedna masa za fugiranje _________________________ ). Spoj zida i poda fugirati sa silikonskim kitom u boji fuge. Boju keramičkih pločica i boju mase za fugiranje određuje projektant. Obračun po m2 obložene površine.</t>
  </si>
  <si>
    <t>podna površina, nabava</t>
  </si>
  <si>
    <t>zidna površina do h=260 cm, nabava</t>
  </si>
  <si>
    <t>zidna površina do h=205 cm, nabava</t>
  </si>
  <si>
    <t>postava</t>
  </si>
  <si>
    <t>SOBOSLIKARSKI RADOVI</t>
  </si>
  <si>
    <t>Bojanje zidova žbukane podloge akrilnim bojama proizvođača "STO" ili jednakovrijednog proizvoda _________________________ sa uključenim dvokratnim gletovanjem, u tonu prema izboru projektanta. Obračun je po stvarno izvedenoj površini.</t>
  </si>
  <si>
    <t>Bojanje stropa akrilnim bojama proizvođača "STO" ili jednakovrijednog proizvođača sa uključenim dvokratnim gletovanjem u tonu prema izboru projektanta. Obračun je po stvarno izvedenoj površini.</t>
  </si>
  <si>
    <t>GRAĐEVINSKE UGRADNJE</t>
  </si>
  <si>
    <t>Poz U2</t>
  </si>
  <si>
    <t>Izrada, dobava i montaža pregradnih sanitarnih stijena s vratima ukupne visine 2050 mm, uključivo inox nogice visine 150 mm, prednja linija 2050 mm, jedno vratno krilo. Vratno krilo širine 1000 mm, opremljena Inox leptir bravom i kuglom s naznakom položaja slobodno-zauzeto i mogućnošću sigurnosnog otvaranja izvana, vješalicom za odlaganje odjeće, tri aluminijska panta. Prednja linija ojačana i učvršćena ovalnim al profilom. Sve izrađeno od Max compact debljine 13 mm, dekor P934 art dekor ili jednakovrijednog materijala _________________________.</t>
  </si>
  <si>
    <t>Poz U3</t>
  </si>
  <si>
    <t>Izrada, dobava i montaža pregradnih sanitarnih stijena s vratima ukupne visine 2050 mm, uključivo inox nogice visine 150 mm, prednja linija 1930 mm, jedno vratno krilo. Vratno krilo širine 1000 mm, opremljena Inox leptir bravom i kuglom s naznakom položaja slobodno-zauzeto i mogućnošću sigurnosnog otvaranja izvana, vješalicom za odlaganje odjeće, tri aluminijska panta. Prednja linija ojačana i učvršćena ovalnim al profilom. Sve izrađeno od Max compact debljine 13 mm, dekor P934 art dekor ili jednakovrijednog materijala _________________________.</t>
  </si>
  <si>
    <t>Poz U4</t>
  </si>
  <si>
    <t>Izrada, dobava i montaža pregradnih sanitarnih stijena s vratima ukupne visine 2050 mm, uključivo inox nogice visine 150 mm, prednja linija 1610 mm, jedno vratno krilo. Vratno krilo širine 1000 mm, opremljena Inox leptir bravom i kuglom s naznakom položaja slobodno-zauzeto i mogućnošću sigurnosnog otvaranja izvana, vješalicom za odlaganje odjeće, tri aluminijska panta. Prednja linija ojačana i učvršćena ovalnim al profilom. Sve izrađeno od Max compact debljine 13 mm, dekor P934 art dekor ili jednakovrijednog materijala _________________________.</t>
  </si>
  <si>
    <t>Poz U5</t>
  </si>
  <si>
    <t>Izrada, dobava i montaža pregradnih sanitarnih stijena s vratima ukupne visine 2050 mm, uključivo inox nogice visine 150 mm, prednja linija 2050 mm, dva vratna krila, jedna međustijena 1410 mm. Vratno krilo širine 650 mm, opremljena Inox leptir bravom i kuglom s naznakom položaja slobodno-zauzeto i mogućnošću sigurnosnog otvaranja izvana, vješalicom za odlaganje odjeće, tri aluminijska panta. Prednja linija ojačana i učvršćena ovalnim al profilom. Sve izrađeno od Max compact debljine 13 mm, dekor P934 art dekor ili jednakovrijednog materijala _________________________.</t>
  </si>
  <si>
    <t>Poz U6</t>
  </si>
  <si>
    <t>Izrada, dobava i montaža pregradnih sanitarnih stijena s vratima ukupne visine 2050 mm, uključivo inox nogice visine 150 mm, prednja linija 910 mm, jedno vratno krilo, jedna bočna stijena 1410 mm. Vratno krilo širine 650 mm, opremljena Inox leptir bravom i kuglom s naznakom položaja slobodno-zauzeto i mogućnošću sigurnosnog otvaranja izvana, vješalicom za odlaganje odjeće, tri aluminijska panta. Prednja linija ojačana i učvršćena ovalnim al profilom. Sve izrađeno od Max compact debljine 13 mm, dekor P934 art dekor ili jednakovrijednog materijala _________________________.</t>
  </si>
  <si>
    <t xml:space="preserve">Dobava i ugradnja sheme oznake V1. Ulazna vrata su puna, zaokretna vrata od aluminija, eloksiranog u prirodnoj boji aluminija, ukupnih dimenzija 110/260 cm. Na vratima je pri dnu krila ugrađena ventilacijska rešetka dimenzija 20x40 cm. U cijenu uključiti vratni dovratnik, kompletan vratni okov s kvakom, te cilindričnom bravom i ključem. Završnu boju eloksiranog aluminija određuje projektant. Obračun po komadu ugrađenih vratiju. </t>
  </si>
  <si>
    <t xml:space="preserve">Dobava i ugradnja sheme oznake P1. Prozor je otklopni, ostakljeni prozor od aluminija, eloksiranog u prirodnoj boji aluminija, ukupnih dimenzija 100x60 cm. Ostakljenje je satinirano laminirano staklo debljine 3+3 mm, kojemu je vanjska strana obrađena nagrizanjem kiseline. U cijenu uključiti kompletan doprozornik i prozorski okov. Završnu boju eleksiranog aluminija određuje projektant. Obračun po komadu ugrađenog prozora. </t>
  </si>
  <si>
    <t xml:space="preserve">Dobava i ugradnja sheme oznake U1. Unutarnja vrata su puna, zaokretna vrata od alumnija, ukupnih dimenzija 90/210 cm. Na vratima je pri dnu krila ugrađena ventilacijska rešetka dimenzija 20x40 cm. U cijenu uključiti vratni dovratnik, kompletan vratni okov s kvakom, te cilindričnom bravom i ključem. Zvaršnu boju eloksiranog aluminija određuje projektant. Obračun po komadu ugrađenih vratiju. </t>
  </si>
  <si>
    <t>Dobava i ugradnja vanjskih prozorskih klupčica od aluminija eloksiranog u prirodnoj boji lauminija, za zaštitu prozorskih špaleta i kao okapnica na vanjskom zidu. Da bi se kiša mogla slijevati, vanjske aluminijske klupice moraju biti ugrađene s blagim nagibom. Klupčice su dimenzija 30x100 cm. Završnu boju aluminija određuje projektant. Obračun po komadu ugrađene prozorske klupčice.</t>
  </si>
  <si>
    <t>Dobava i ugradnja unutarnjih prozorskih klupčica (dimenzija 20x100 cm) i ulaznog kamenog praga (dimenzija 30x110 cm) od kristalnog kamena povezanog prirodnom akrilnom smolom. Uzorke i pigment bira projektant. Obračun po komadu ugrađene prozorske klupčice, odnosno ulaznog praga.</t>
  </si>
  <si>
    <t>prozorska klupčica</t>
  </si>
  <si>
    <t>ulazni prag</t>
  </si>
  <si>
    <t>SANITARNA OPREMA</t>
  </si>
  <si>
    <t>Dobava i ugradnja sanitarnih montažnih elemenata za konzolnu WC školjku za ugradnju u čvrste zidove, s niskošumnim ugradbenim vodokotlićem, aktiviranje čeono, ugradna visina 114 cm (tip Schell, art. br. 03 252 00 99 ili jednakovrijedna WC školjka ________________________). Stavka uključuje i sav potrebni pričvrsni, brtveni i spojni materijal potreban za ugradnju.</t>
  </si>
  <si>
    <t>Dobava i ugradnja tipki za aktiviranje sanitarnih montažnih elemenata za 2-količinsko ispiranje, aktiviranje čeono (tip Schell, art. br. 03 285 15 99 ili jednakovrijedne tipke _________________________), u bijeloj boji.</t>
  </si>
  <si>
    <t>Dobava i ugradnja viseće keramičke bijele wc školjke (tip Duravit, model D-CODE ili jednakovrijedne školjke _________________________), dimenzije 355 x 545 mm, sa odgovarajućim wc sjedalom. Postava prema uputama proizvođača.</t>
  </si>
  <si>
    <t>Dobava i ugradnja keramičkog bijelog umivaonika u sanitarijama (tip Duravit, model D-CODE ili jednakovrijednog umivaonika _________________________), dimenzije 45x34cm . Stavka uključuje i kromirani ukrasni sifon Geberit art. 151.034.21.1 (ili jednakovrijedni sifon _________________________) te sav potrebni pričvrsni,brtveni i spojni materijal potreban za ugradnju. Postava prema uputama proizvođača.</t>
  </si>
  <si>
    <t>Dobava i ugradnja antivandalske mješalice za umivaonik (tip Schell, art. br.012310699 ili jednakovrijedne antivandalske mješalice _________________________ ). Stavka uključuje kutne ventile sa filterom, te sav potreban materijal za spajanje na toplu i hladnu vodu. Postava prema uputama proizvođača.</t>
  </si>
  <si>
    <t>Dobava ugradbenog seta za zidni pisoar (tip Schell COMPACT II , 01 193 00 99 ili jedakovrijednog seta za pisoar _________________________ ). Armatura je sukladna EN 12541. Ugradni set potrebno je spojiti cijevnom armaturom ½’ na pisoar. U cijenu uključen sav sitniji materijal potreban za kompletnu montažu. Postava prema uputama proizvođača.</t>
  </si>
  <si>
    <t>Dobava i ugradnja keramičkog bijelog pisoara dimenzija 570x300 sa stražnjim dovodom vode i skrivenim sifonom. (tip Duravit, model D-CODE ili jednakovrijednog pisoara _________________________ ). U cijenu uključen sav sitniji materijal potreban za kompletnu montažu. Postava prema uputama proizvođača.</t>
  </si>
  <si>
    <t>Dobava i ugradnja podne keramičke bijele wc školjke namjenjene invalidnim osobama (tip Dolomite, model ATLANTIS, art. br. J040800 ili jednakovrijedne školjke _________________________ ), dimenzije 380 x 570 mm. Postava prema uputama proizvođača.</t>
  </si>
  <si>
    <t>Dobava i ugradnja poliuretanske wc daske za wc namjenjen invalidnim osobama (tip Dolomite, model ATLANTIS, art. br. J103900 ili jednakovrijedne wc daske _________________________ ). Postava prema uputama proizvođača.</t>
  </si>
  <si>
    <t>Dobava i ugradnja bijelog keramičkog umivaonika namjenjenog invalidnim osobama dimenzija 670x575 mm (tip Dolomite, model MAIA, art.br. J358000 ili jednakovrijednog umivaonika _________________________ ) sa pripadajućim podžbuknim sifonom (tip Dolomite, model ATLANTIS, art.br. J200567 ili jednakovrijednog sifona _________________________ ). U stavku uključen sav potrebni materijal za montažu do potpune funkcije. Postava prema uputama proizvođača.</t>
  </si>
  <si>
    <t>Dobava i ugradnja jednoručne mješalice za umivaonik sa produženom ručkom (tip Dolomite, model ATLANTIS, art. br.B1612AA ili jedankovrijedne mješalice _________________________ ). Stavka uključuje kutne ventile sa filterom, te sav potreban materijal za spajanje na toplu i hladnu vodu. Postava prema uputama proizvođača.</t>
  </si>
  <si>
    <t>Dobava i ugradnja fiksnog rukohvata za invalide koji se montira na zid uz wc školjku (tip Dolomite, model ATLANTIS 2070, art.br. J201900 ili jednakovrijednog rukohvata _________________________ ). Čelični rukohvat dimenzije 614 mm presvučen je nezapaljivim bijelim najlonom. Postava prema uputama proizvođača.</t>
  </si>
  <si>
    <t>Dobava i ugradnja pomičnog rukohvata za invalide sa nosačem toaletnog papira za ugradnju uz wc školjku (tip Dolomite, model ATLANTIS S3, art.br. J206000 ili jednakovrijedni ruhohvat _________________________ ). Čelični rukohvat dimenzije 270x700 mm presvučen je nezapaljivim bijelim najlonom. Postava prema uputama proizvođača.</t>
  </si>
  <si>
    <t>Dobava i ugradnja pomičnog ogledala za invalide ( tip Dolomite, model ATLANTIS 510, art.br. J206400 ili jednakovrijednog ogledala _________________________). Postava prema uputama proizvođača.</t>
  </si>
  <si>
    <t>Dobava i ugradnja sklopivog stolića za presvlačenje malog djeteta, dimenzija 70/45 cm. Postava prema uputama proizvođača.</t>
  </si>
  <si>
    <t>Dobava i ugradnja ogledala dim. 60x60 cm, sa brušenim rubovima u prostore sanitarnih čvorova. Stavka uključuje sav potreban materijal za montažu.</t>
  </si>
  <si>
    <t>Dobava i ugradnja mješalice za umivaonik (tip Hansgrohe, Focus E2 ili jednakovrijedne mješalice _________________________ ) za prostor održavanja. Stavka uključuje kutne ventile sa filterom, te sav potreban materijal za spajanje na toplu i hladnu vodu. Postava prema uputama proizvođača.</t>
  </si>
  <si>
    <t>Dobava i ugradnja kromiranog držača rolo papira Geesa art. 5144 ili jednakovrijednog držača papira _________________________. Stavka uključuje i sav potrebni pričvrsni,brtveni i spojni materijal potreban za ugradnju.</t>
  </si>
  <si>
    <t>Dobava i ugradnja kromirane zidne metlice Geesa art. 5117 ili jednakovrijedne metlice _________________________. Stavka uključuje i sav potrebni pričvrsni,brtveni i spojni materijal potreban za ugradnju.</t>
  </si>
  <si>
    <t>Dobava i ugradnja kromiranog dvostruke vješalice Geesa art. 5280 ili jednakovrijedne vješalice _________________________ . Stavka uključuje i sav potrebni pričvrsni, brtveni i spojni materijal potreban za ugradnju.</t>
  </si>
  <si>
    <t>JAVNI SANITARNI ČVOR UKUPNO:</t>
  </si>
  <si>
    <t>XII</t>
  </si>
  <si>
    <t>URBANA OPREMA</t>
  </si>
  <si>
    <t>Dobava i ugradnja vrtne garniture za sjedenje i odmor koja se sastoji od drvenog stola dimenzija 80/140/78 cm i četiri stolice dimenzija 50x50 cm. Stol i stolice sastoje se od čelične potkonstrukcije (nosivih profila prema izvedbenom nacrtu - za stol: kvadratne cijevi 100/100/5 mm, za stolicu: 60/45/5) i drvenih masivnih platica različitih duljina, dimenzija 80/10 mm od hrastovog drveta koje su inox vijcima nevidljivo (s donje strane) fiksirane za čelične nosive kvadratne profile. Završna obrada drvenih elemenata je transparentan bezbojni dvostruki lazurni premaz. Čelični profili su zaštićeni od korozije galvanizacijom (toplim cinčanjem) sa maslinastom pasivizacijom površine za kasnije bojanje epoksidnim premazima uz airless prskanje pištoljem s pritiskom najmanje 180 bar, pod kutem od 40-80 stupnjeva. Nanose se 2 temeljna epoksidna premaza debljine 2x30 mikrona (pokrivni i završni RAL po izboru projektanta). U cijenu uključiti sva spojna sredstva za pričvršćenje stola i klupa za armirano-betonski temelj.</t>
  </si>
  <si>
    <t>Dobava i ugradnja drvene sjedalice - drvene obloga za sjedenje okruglog oblika i promjera 40 cm. Obloge se montira na betonsku klupu/zid i sastoji se od hrastovih platica dimenzija 60/60 mm, međusobno povezanih i fiksiranih za betonsku podlogu sa inox vijcima upuštene glave. S donje strane ugrađuje se gumeni ili plastični distancer kako bi se platica odvojila od betonske podloge. Dimenzija gumenog distancera je 40/10 mm. Završna obrada je zaštita lazurnim lakom otpornim na vanjske utjecaje.</t>
  </si>
  <si>
    <t>Koš za smeće od čeličnog pocinčanog lima, okrugli, promjera 350 mm, visine (sa stupićem) h= 150, proizvod HESS, tip Form + LICHT, model PUNTO 700 ili jednakovrijedni koš za smeće _________________________. U cijenu uključiti i spojna sredstva potrebna za pričvršćenje koša za smeće na a.b. temelj.</t>
  </si>
  <si>
    <t>Dobava i ugradnja dječje igračke potopljeni brod, proizvod "EIBE", tip. Sand Ship Nina, oznaka no. 5591465 ili jednakovrijedne igračke potopljeni brod _________________________. Obračun po kompletu dobavljene i ugrađene igračke. U cijenu uključiti i spojna sredstva potrebna za pričvršenje igračke na temelj.</t>
  </si>
  <si>
    <t>Dobava i ugradnja metalne, okrugle dječje igračke 'Provlačilica', izrađena u kombinaciji metala i drveta. Metalnu konstrukciju čini niz metalnih prstenova promjera cca 70cm koji su međusobno u donjem dijelu povezani i drvenom stazom koja olakšava kretanje kroz prstenove, ukupnih dimenzija 160x70x80 cm, proizvod "Stribor" ili jednakovrijedan proizvod _________________________.</t>
  </si>
  <si>
    <t>URBANA OPREMA UKUPNO:</t>
  </si>
  <si>
    <t>XIII</t>
  </si>
  <si>
    <t>HORTIKULTURNI RADOVI</t>
  </si>
  <si>
    <t>UKLANJANJE POSTOJEĆEG RASLINJA, ZAŠTITA POSTOJEĆEG RASLINJA</t>
  </si>
  <si>
    <t xml:space="preserve">Uklanjanje stabala (suhih, nagnutih ili bolesnih) prema promjeru na panju: </t>
  </si>
  <si>
    <t>a) promjer do 2 cm</t>
  </si>
  <si>
    <t>b) promjer od 2 do 5 cm</t>
  </si>
  <si>
    <t>c) promjer od 5 do 10 cm</t>
  </si>
  <si>
    <t>d) promjer od 10 do 20 cm</t>
  </si>
  <si>
    <t>e) promjer od 20 do 30 cm</t>
  </si>
  <si>
    <t>f) promjer od 30 do 40 cm</t>
  </si>
  <si>
    <t xml:space="preserve">Intervencije na postojećim stablima gdje se radovi obavljaju na visini do 12 m i odvoz biljne mase prema promjeru orezane grane. </t>
  </si>
  <si>
    <t>a) promjer do 5 cm</t>
  </si>
  <si>
    <t>b) promjer od 5 do 10 cm</t>
  </si>
  <si>
    <t>c) promjer od 10 do 20 cm</t>
  </si>
  <si>
    <t>c) promjer od 20 do 30 cm</t>
  </si>
  <si>
    <t>d) promjer od 30 do 40 cm</t>
  </si>
  <si>
    <t>e) promjer od 40-50 cm</t>
  </si>
  <si>
    <t>Uklanjanje korova, kupine, penjačica i uklanjanje ostale nepoželjne vegetacije, te čišćenje postojeće zelene površine koja se planira uklopiti u novo rješenje parka.</t>
  </si>
  <si>
    <t>Zaštita postojećih stabala tijekom odvijanja građevinskih radova daščanom oplatom.</t>
  </si>
  <si>
    <t>Površinski iskop plodne zemlje u debljini sloja od 30 cm i njegovo prebacivanje na privremeno odlagalište u sklopu gradilišta. Plodna zemlja se iskopava strojno, buldožerima, bagerima ili univerzalnim strojevima. U toku iskopa treba voditi računa o tome da bude omogućena stalna poprečna i uzdužna odvodnja. Površine na kojima je nakon zemlje predviđena izrada nasipa, potrebno je odmah urediti i sabiti te izraditi prvi sloj nasipa.</t>
  </si>
  <si>
    <t xml:space="preserve">Doprema, nasipavanje i planiranje sloja plodne zemlje debljine cca d=20 cm (dijelom treba iskoristiti ranije otkopanu i deponiranu plodnu zemlju). Obračun po m3 nasipavanja plodne zemlje u sraslom stanju. </t>
  </si>
  <si>
    <t>nova plodna zemlja</t>
  </si>
  <si>
    <t>plodna zemlja iz iskopa</t>
  </si>
  <si>
    <t>NOVO RASLINJE</t>
  </si>
  <si>
    <t xml:space="preserve">Podizanje travnjaka sa slijedećim radovima: </t>
  </si>
  <si>
    <t>a) Prekopavanje tla na dubinu 8-10 cm sa odstranjivanjem krupnijeg kamena, smeća i korijena korovskih biljaka te odvoz na deponij.</t>
  </si>
  <si>
    <t>b) Dobava, doprema i razastiranje finog pijeska u sloju od 2 cm</t>
  </si>
  <si>
    <t>d) Dobava, doprema i ugradnja travnog busena.</t>
  </si>
  <si>
    <t>e) Dobava, doprema i postava privremene ograde oko travnjaka te skidanje i odvoz.</t>
  </si>
  <si>
    <t>a) Prekopavanje tla na dubinu 8-10 cm sa odstranjivanjem krupnijeg kamena, smeća i korijena korovskih biljaka.</t>
  </si>
  <si>
    <t>b) Dobava, doprema, razvažanje bez obzira na udaljenost te razastiranje i fino planiranje plodne zemlje čiji je sastav 1/3 humusne zemlje i do 10% skeletnog materijala</t>
  </si>
  <si>
    <t xml:space="preserve">c) Dobava, doprema, sijanje i valjanje smjese travnog sjemena 0,05 kg/m2. </t>
  </si>
  <si>
    <t>d) Dobava, doprema, razvažanje bez obzira na udaljenost i razastiranje humusne zemlje u sloju od 3 cm.</t>
  </si>
  <si>
    <t>e) Dobava, doprema i postava "agri" folie propusne za vodu i zrak do nicanja trave, te skidanje.</t>
  </si>
  <si>
    <t xml:space="preserve">Priprema jama za sadnju, iskop jame, ukrcaj i odvoz iskopanog materijala 50%, dobava i ispuna plodnom zemljom 25%, dobava i ispuna stajskim gnojem 25%, dobava i ubacivanje vodosprema 1kg/ 3l tla. </t>
  </si>
  <si>
    <t xml:space="preserve">Kolčenje sa vezivanjem prema potrebi, jednokratno zalijevanje nakon sadnje. </t>
  </si>
  <si>
    <t xml:space="preserve">a) jame promjera: 1,00 x 1,00 x 0,80 m </t>
  </si>
  <si>
    <t>b) jame promjera: 0,80 x 0,80 x 0,80 m</t>
  </si>
  <si>
    <t>c) jame promjera: 0,50 x 0,50 x 0,50 m</t>
  </si>
  <si>
    <t>d) jame promjera: 0,30 x 0,30 x 0,30 m</t>
  </si>
  <si>
    <t>e) jame za trajnice (sadnja pod motiku)</t>
  </si>
  <si>
    <t xml:space="preserve">Dobava biljnog materijala: </t>
  </si>
  <si>
    <t>a) listopadna stabla čija je krošnja s min. 5 razvijenih grana i opsega debla na visini od 1,5 m min. 16-18 cm:</t>
  </si>
  <si>
    <t>Tilia plathyphyllos</t>
  </si>
  <si>
    <t>Melia azedarach</t>
  </si>
  <si>
    <t>Ginko biloba</t>
  </si>
  <si>
    <t>Robinia pseudoacacia Frisia</t>
  </si>
  <si>
    <t>b) listopadna stabla čija je krošnja s min. 5 razvijenih grana i opsega debla na visini od 1,5 m min. 12-14 cm:</t>
  </si>
  <si>
    <t>Cercis siliquastrum</t>
  </si>
  <si>
    <t>Prunus amygdalus</t>
  </si>
  <si>
    <t>Ficus carica</t>
  </si>
  <si>
    <t>Zizyphus jujuba</t>
  </si>
  <si>
    <t>c) Palme, polustablašice, četinjače:</t>
  </si>
  <si>
    <t>Cedrus deodara Golden horizont</t>
  </si>
  <si>
    <t>Chamaerops excelsa vis. debla 1,5m</t>
  </si>
  <si>
    <t>Cupressus sempervirensvis. 2,5 m</t>
  </si>
  <si>
    <t>Citrus sp. mix sadnica ob. debla 8-10 cm</t>
  </si>
  <si>
    <t>Eriobotrya japonica ob. debla 8-10 cm</t>
  </si>
  <si>
    <t>Hippophae rhamnoides ob. debla 8-10 cm</t>
  </si>
  <si>
    <t>Lagerstroemia indica ob. debla 8-10 cm</t>
  </si>
  <si>
    <t>Morus nigra Pendula ob. debla 8-10 cm</t>
  </si>
  <si>
    <t>d) zimzeleni grmovi minimalne starosti 3 godine te s 5 razvijenih grana visine 80 do 100 cm.</t>
  </si>
  <si>
    <t>Arbutus unedo</t>
  </si>
  <si>
    <t>Myrtus communis</t>
  </si>
  <si>
    <t>Nerium oleander</t>
  </si>
  <si>
    <t>Osmanthus fragrans</t>
  </si>
  <si>
    <t>Pieris japonica</t>
  </si>
  <si>
    <t>Spartium junceum</t>
  </si>
  <si>
    <t>e) zimzeleni grmovi minimalne starosti 3 godine te s 5 razvijenih grana visine 40 do 60 cm.</t>
  </si>
  <si>
    <t>Mahonia aquifolium</t>
  </si>
  <si>
    <t>Piyacantha coccinea</t>
  </si>
  <si>
    <t>Pitosporum tobira Nana</t>
  </si>
  <si>
    <t>Teucrium fruticans</t>
  </si>
  <si>
    <t>f) listopadni grmovi minimalne starosti 3 godine te s 5 razvijenih grana visine 80 do 100 cm.</t>
  </si>
  <si>
    <t xml:space="preserve">Chaenomelis x superba </t>
  </si>
  <si>
    <t>Hamamelis intermesia Jelena/Pallida</t>
  </si>
  <si>
    <t>Philadelphus jasminoides</t>
  </si>
  <si>
    <t>g) listopadni grmovi minimalne starosti 3 godine te s 5 razvijenih grana visine 40 do 60 cm.</t>
  </si>
  <si>
    <t>Cornus alba Sibirica</t>
  </si>
  <si>
    <t>Cornus sanguinea</t>
  </si>
  <si>
    <t>Lippia citrodora</t>
  </si>
  <si>
    <t>Grmovi bobičastog voća - mix</t>
  </si>
  <si>
    <t>h) velike ornamentalne trave i bambusi</t>
  </si>
  <si>
    <t>Deschampsia capitosa pl. 20 cm</t>
  </si>
  <si>
    <t>Eragrostis curvala pl. 20 cm</t>
  </si>
  <si>
    <t>Miscanthus sinensis pl. 20 cm</t>
  </si>
  <si>
    <t>Phormium Bronze Baby pl. 20 cm</t>
  </si>
  <si>
    <t>Phillostachis nigra pl. 20 cm</t>
  </si>
  <si>
    <t>i) perene (kontejnerski materijal).</t>
  </si>
  <si>
    <t>Euphorbia characias sp wulfenii</t>
  </si>
  <si>
    <t>Echinacea purpurea</t>
  </si>
  <si>
    <t>Festuca glauca</t>
  </si>
  <si>
    <t>Helichrysum arenarium</t>
  </si>
  <si>
    <t>Hypericum calycinum</t>
  </si>
  <si>
    <t>Lavandula angustifolia</t>
  </si>
  <si>
    <t>Mentha piperita</t>
  </si>
  <si>
    <t>Ophiopogon japonica</t>
  </si>
  <si>
    <t>Perovskia atriplicifolia</t>
  </si>
  <si>
    <t>Ruscus acuelatus</t>
  </si>
  <si>
    <t>Rosmarinus Prostratus</t>
  </si>
  <si>
    <t>Salvia officinalis</t>
  </si>
  <si>
    <t>Thymus serphilum</t>
  </si>
  <si>
    <t>Autohtone trajnice - mix</t>
  </si>
  <si>
    <t>Šumske jagode</t>
  </si>
  <si>
    <t>j) penjačice, (kontejnerski materijal), minimalne dužine 1,5m</t>
  </si>
  <si>
    <t>Parhenociussus tricuspidata</t>
  </si>
  <si>
    <t>Wisteria sinensis</t>
  </si>
  <si>
    <t>Dobava i ugradnja folije za mulchiranje.</t>
  </si>
  <si>
    <t>Dobava i razastiranje mulcha od sjeckane bjelogorice za prekrivanje površina koje su pod navodnjavanjem kap na kap sloju od 5 cm.</t>
  </si>
  <si>
    <t>Dobava i ugradnja travne plastične rešetke za pojačanje travnjaka, proizvod ACO AREAL REŠTEKA ili jednakovrijedne travne rešetke _________________________ (u pločama dimenzija 58,5x38,5x3,8 cm) . U cijenu stavke uključiti polaganje sloja finog pjeska debljine 5 cm i geotekstila 30 gr/m2. Mjesta na kojima je potrebno ugraditi rešetku određuje projektant.</t>
  </si>
  <si>
    <t>fini pijesak</t>
  </si>
  <si>
    <t>geotekstil</t>
  </si>
  <si>
    <t>travna rešetka</t>
  </si>
  <si>
    <t>HORTIKULTURNI RADOVI UKUPNO:</t>
  </si>
  <si>
    <t>XIV</t>
  </si>
  <si>
    <t>ODRŽAVANJE U TIJEKU 1. GODINE</t>
  </si>
  <si>
    <t>Izgrabljavanje površina od suhe trave, lišća i raznog smeća te slobodnog kamenja koje se može pokupiti grabljama, sakupljanje na hrpe, utovar i odvoz.</t>
  </si>
  <si>
    <t>a) travnjaci 1075m2 - 12xgod</t>
  </si>
  <si>
    <t>b) biljni pokrov (85% od biljnog pokrova)757m2 - 12xgod</t>
  </si>
  <si>
    <t xml:space="preserve">Košnja travnate površine što uključuje i prostor oko ivičnjaka, grmova, stabala i sl. s izgrabljavanjem, sakupljanjem biljne mase i raznog smeća na hrpe, prijenos 20 m, utovar i odvoz. </t>
  </si>
  <si>
    <t>travnjak do 10 košnji godišnje</t>
  </si>
  <si>
    <t xml:space="preserve">Okopavanje, izrada odgovarajućeg prstena, odstranjivanje izbojaka trave, korova, sakupljanje na hrpe, ukrcaj i odvoz biljnog materijala i raznog smeća. </t>
  </si>
  <si>
    <t>stabla</t>
  </si>
  <si>
    <t xml:space="preserve">Uređenje perena i penjačica: </t>
  </si>
  <si>
    <t>a) Šišanje sa sakupljanjem na hrpe i odvozom biljne mase i raznog smeća.</t>
  </si>
  <si>
    <t>b) Plijevljenje sa sakupljanjem biljnog materijala i raznog smeća te odvoz.</t>
  </si>
  <si>
    <t xml:space="preserve">Orezivanje trnovitih živica sa odstranjivanjem otpadaka na hrpe i odvozom na odlagalište 3xgod. </t>
  </si>
  <si>
    <t xml:space="preserve">Prihranjivanje stabala i grmova s dobavom i dopremom: </t>
  </si>
  <si>
    <t>mineralni gnoj; NPK 3 kg/100 m2, KAN ili urea.</t>
  </si>
  <si>
    <t>Čišćenje fontane 52 x godišnje.</t>
  </si>
  <si>
    <t>Dobava i razastiranje malča u sloju od 5 cm.</t>
  </si>
  <si>
    <t>ODRŽAVANJE U TIJEKU 1. GODINE UKUPNO:</t>
  </si>
  <si>
    <t>XV</t>
  </si>
  <si>
    <t>PREMJEŠTANJE AUTOBUSNE ČEKAONICE U ULICI POMERIO</t>
  </si>
  <si>
    <t>ZEMLJANI I PRIPREMNI RADOVI</t>
  </si>
  <si>
    <t xml:space="preserve">Pažljiva demontaža postojeće čekaonice EUROMODUL TIP 101, ukupnih tlocrtnih dimenzija 5190*1600 mm zbog naknadne ugradnje čekaonice uz novo (dislocirano) autobusno ugibalište. Čekaonica koju je potrebno demontirati je konzolna, izvedena od tri modula. Nosiva konstrukcija je od inox čelika Č4170 i sastoji se od stupova raznih dužina sidrenih na temeljnim pločama i krovnih okvira. Stup čine dvije prokrom cijevi 48,3 mm na osnom razmaku 168 mm međusobno povezane prokrom pločicama. Krovni okvir se sastoji od prokrom cijevi 60/40/2 mm i ukrućen je inox profilom 16 mm u radiusu 500 mm. </t>
  </si>
  <si>
    <t xml:space="preserve">Pokrov je od acryla debljine 4 mm u boji aglas 671. Čekaonica je ostakljena kaljenim staklom dimenzija 2000*1345*10 mm za leđna stakla s pjeskarenim grbom Grada. Čekaonica je opremljena s klupom dimenzija 1414*380 mm od perforiranog inox lima d=1 mm, jednom oglasnom vitrinom dimenzija 950*710 mm i košaricom za otpatke.)
Sve demontirane elemente čekaonice potrebno je pažljivo demontirati, ukrcati, prevesti i iskrcati te pohraniti zbog naknadne ugradnje na novoj poziciji. U cijenu stavke uključeno je također i razbijanje temeljnih traka čekaonice sa odvozom tog materijala na gradski deponij. </t>
  </si>
  <si>
    <t>Strojno-ručni iskop u zemlji III i IV. kategorije zbog izvedbe temelja na novoj lokaciji čekaonice. Čekaonica se temelji na temeljnim trakama širine 40 cm, dubine 50cm na stražnjoj strani. Iskop se izvodi u dubini od 70 cm</t>
  </si>
  <si>
    <t>Nasipavanje, nabijanje i zaravnavanje tucanika ispod temelja u debljini od 10 cm. Obračun se vrši po stvarno izvedenim količinama.</t>
  </si>
  <si>
    <t>ARMIRANO BET. I BETONSKI RADOVI</t>
  </si>
  <si>
    <t>Postava mesingane trake za uzemljenje u temeljima objekta iznad mršavog betona te ostavljanje izvoda i povezivanje na konstrukciju nadstrešnice.</t>
  </si>
  <si>
    <t xml:space="preserve">Betoniranje trakastih armirano-betonskih temelja betonom C 25/30. Objekt se temelji na temeljnim trakama širine 40 cm. Betonira se u ukupnoj dubini od 50 cm. U cijenu je uključena oplata i armatura. </t>
  </si>
  <si>
    <t>beton</t>
  </si>
  <si>
    <t>armatura</t>
  </si>
  <si>
    <t>MONTAŽA PREMJEŠTENE ČEKAONICE</t>
  </si>
  <si>
    <t>Doprema i montaža čekaonice EUROMODUL TIP 101, ukupnih tlocrtnih dimenzija 5190*1600 mm (demontirane temeljem stavke XVI.1) na novu lokaciju određenu projektom. U cijenu stavke je uključeno i detaljno čišćenje čekaonice nakon montaže na novoj lokaciji.</t>
  </si>
  <si>
    <t>PREMJEŠTANJE AUTOBUSNE ČEKAONICE U ULICI POMERIO UKUPNO:</t>
  </si>
  <si>
    <t>XVI</t>
  </si>
  <si>
    <t xml:space="preserve">RAZNI RADOVI </t>
  </si>
  <si>
    <t>Dobava i polaganje većih prirodnih riječnih oblutaka (dimenzija otprilike 90(100) x 70(80 cm) na pojednim površinama parka. Raspored oblutaka u prostoru određuje projektant. Obračun po komadu dobavljenog i položenog oblutka.</t>
  </si>
  <si>
    <t>Dobava i ugradnja plastičnog fleksibilnog rubnjaka za urednu izvedbu spoja različitih parkovnih površina (šljunak_trava, trava_propusni beton i dr.). Ugrađuje se gotov proizvod ACO Areal rubnjak ili jednakovrijedan proizvod _________________________. Tanki vertikalni rub mora biti gotovo neprimjetan. Polaže se u zavojima, ali i ravnim linijama prema posebnom nacrtu.</t>
  </si>
  <si>
    <t>Ugradnja pojedinačnih sidra na svakih 40 cm od rebrastog čelika promjera 12 mm u betonske ploče (temelje) igračaka. Za ta sidra se kasnije varenjem pričvršćuje inox (AISI 304) lim u radijusu prema projektu (stavka u nastavku ovog troškovnika).</t>
  </si>
  <si>
    <t xml:space="preserve">Dobava i ugradnja rubnjaka od inox limova koji čine razdjelnik između različitih parkovnih površina (pod od gumenog granulata - parkovni šljunak). Limovi su visine 60 mm, debljine 1,5 mm i različitih duljina, te su ugrađuju u radijusu koji prati radijus završetka poda od gumenog granulata. U cijenu stavke uključeno je varenje lima u radijusu za sidra koja vire iz betonskih ploča (temelja) igračaka. Obračun po m' ugrađenog inox lima. </t>
  </si>
  <si>
    <t>Nabava, izrada šahti od inox profila za polaganje propusnog betona prema tehnologiji CEMEX ili jednakovrijednoj tehnologiji _________________________ . Beton se lijeva u potrebnoj debljini u poklopce šahti prema detalju u projektu. Debljina betona koji se lijeva u inox poklopac je 10 cm, a postavljaju se u već pripremljen poklopac šahti od inoxa profila. U cijenu nije uračunat poklopac šahti od inox profila (troškovnik izvedbenog projekta "Vodovoda i odvodnje", "Elektrotehnike" )</t>
  </si>
  <si>
    <t>Dimenzije poklopaca</t>
  </si>
  <si>
    <t>126x126 cm (podzemna trafostanica)</t>
  </si>
  <si>
    <t>60/60 cm (kanalizacija)</t>
  </si>
  <si>
    <t>RAZNI RADOVI UKUPNO:</t>
  </si>
  <si>
    <t>XVII</t>
  </si>
  <si>
    <t>NOVI ULAZ U SKLONIŠTE</t>
  </si>
  <si>
    <t>Oblaganje betonskih zidova uz novi ulaz u sklonište od postojećih kamenih komada koji su pohranjeni na gradilištu ukupne debljine 30 cm. Oblaganje betonskog zida se izvodi s postojećim uklonjenim kamenom kojeg treba klesarski dotjerati, te položiti u cementni mort, a potom spojnice fugirati smjesom cementa i pijeska. Pojedine kamene ploče se fiksiraju u vertikalnim reškama sa sidrom za betonski zid (rebrasti čelik promjera 12 mm). Rupe se bruse strojno u sredini kamenog bloka i u betonskom zidu minimalne dubine 6 cm. Za postavu se koristi cementni mort 1:2 - 1:3. Za fiksiranje distance bloka od betonskog zida koriste se tzv. pogače od gustog cementnog morta koje se postavljaju na kameni blok neposredno prije ugradbe (u uglove). Prigodom ugradbe se sve rupe u zidu i u pločama moraju ispuniti mortom. Za međusobnu udaljenost ploča postavljaju se umetci koji se rade prije ugradbe (klinovi od olova ili drva). Posebno pažljivo izvesti lučni dio nad vratima ulaza u sklonište.</t>
  </si>
  <si>
    <t>rad (klesanje, sidra, zidanje, fugiranje)</t>
  </si>
  <si>
    <t xml:space="preserve">Dogradnja zaobljenog kamenog zida kod ulaza u sklonište od grubo klesanih kamenih blokova (bunjata) širine 40-70 cm, ukupne duljine 6,86 cm. Zidanje se izvodi s postojećim uklonjenim kamenom kojeg treba klesarski dotjerati, te položiti u cementni mort 1:2 - 1:3, a potom spojnice fugirati smjesom cementa i pijeska. </t>
  </si>
  <si>
    <t>Dobava i ugradnja metalnih dvokrilnih zaokretnih lučnih vratiju za ulaz u sklonište ukupnih dimenzija 190x220 cm. Vrata su dvostrano obložena čeličnim limom (s okruglim perforacijama), te opremljena vratnim okovom, kvakom i cilindričnom bravom. U cijenu je uključeno i ličenje temeljnim i završnim premazom za metal u boji po izboru projektanta. Obračun po komadu ugrađenih vrata.</t>
  </si>
  <si>
    <t>NOVI ULAZ U SKLONIŠTE UKUPNO:</t>
  </si>
  <si>
    <t>XVIII</t>
  </si>
  <si>
    <t>PLATFORME ZA OSOBE SMANJENE POKRETLJIVOSTI</t>
  </si>
  <si>
    <t>Dobava, montaža, spajanje i puštanje u rad kose stubišne platforme visine dizanja 1,5 m slijedećih karakteristika:
mode Adrialift V65BR 90x100 ili jednakovrijedan model _________________________.</t>
  </si>
  <si>
    <t>rukohvati na uvlačenje</t>
  </si>
  <si>
    <t>za vanjsku B609 cerada</t>
  </si>
  <si>
    <t>za savladavanje 2 kraka stubišta</t>
  </si>
  <si>
    <t xml:space="preserve">parkiranje pod kutem od 180° stupnjeva </t>
  </si>
  <si>
    <t>elektromehanički pogon</t>
  </si>
  <si>
    <t>nosivost 230 kg</t>
  </si>
  <si>
    <t>brzina 0,15 m/s</t>
  </si>
  <si>
    <t>broj stanica 2</t>
  </si>
  <si>
    <t>dimenzije platforme 900x1050 mm</t>
  </si>
  <si>
    <t>potpuno automatsko zatvaranje i otvaranje</t>
  </si>
  <si>
    <t>napajanje 230V, 50 Hz</t>
  </si>
  <si>
    <t>upravljanje stalnim pritiskom na tipkalo</t>
  </si>
  <si>
    <t>ograda po kojoj se uređaj platforme pokreće</t>
  </si>
  <si>
    <t>Dobava, montaža, spajanje i puštanje u rad kose stubišne platforme visine dizanja 0,94 m slijedećih karakteristika:
mode Adrialift V65BR 90x100 ili jednakovrijedan model _________________________.</t>
  </si>
  <si>
    <t xml:space="preserve">parkiranje pod kutom od 180° stupnjeva </t>
  </si>
  <si>
    <t>PLATFORME ZA OSOBE SMANJENE POKRETLJIVOSTI UKUPNO:</t>
  </si>
  <si>
    <t>REKAPITULACIJA KRAJOBRAZNA ARHITEKTURA</t>
  </si>
  <si>
    <t>kn</t>
  </si>
  <si>
    <t>RAZNI RADOVI</t>
  </si>
  <si>
    <t>SVEUKUPNO KRAJOBRAZNA ARHITEKTURA</t>
  </si>
  <si>
    <t>2.)</t>
  </si>
  <si>
    <t>KONSTRUKCIJA</t>
  </si>
  <si>
    <t>BETONSKI RADOVI</t>
  </si>
  <si>
    <t>A.1</t>
  </si>
  <si>
    <t>PROSTORIJE SANITARIJA</t>
  </si>
  <si>
    <t>NAPOMENA: Ukoliko se nakon iskopa na prostoru budućeg sanitarnog čvora utvrdi kako se postojeći potporni zid nalazi na stijenskoj masi, neće biti potrebno izvesti armirano-betonski temelj za njega.</t>
  </si>
  <si>
    <t>1.</t>
  </si>
  <si>
    <t xml:space="preserve">Ojačanje postojećeg potpornog zida u Ulici Ive Marinkovića. Stavka obuhvaća čišćenje postojećeg zida od trave i korova, dobavu i zabijanje šipki rebrastog čelika (Φ12, 5 kom/m2), dobavu i postavu mreže Q 335 sa njezinim pričvršćivanjem za podlogu te izradu i nanošenje mlaznog betona C 25/30 debljine 4 cm. </t>
  </si>
  <si>
    <t>armatura (šipke rebr. čelika i mreža) kg 50 kg/m3 betona</t>
  </si>
  <si>
    <t>mlazni beton m3 debljine 4 cm, 268 m2 * 0,04</t>
  </si>
  <si>
    <t>2.</t>
  </si>
  <si>
    <t>Potkopavanje potpornog zida prema ulici Ive Marinkovića. Prije samog potkopavanja zidova na minimalno tri mjesta prokopati dio uz temelj kako bi se utvrdilo do koje visinske kote je potporni zid trenutno temeljen. Obavezno se posavjetovati sa nadzornim inženjerom ili projektantom parka. Zadržava se što je više moguće konfiguracija terena uz potporni zid kako je zatečeno na terenu. U slučaju da postojeći zid nije temeljen na stjenskoj podlozi biti će potrebno ispod zida izvesti novi armirano - betonski temelj kao produžetak temelja koji je namjenjen za temeljenje vanjskog nosivog zida sanitarnog čvora. Dakako, podbetoniranje bi se izvodilo u vertikalnim i horizontalnim segmentima (kampadama) kako se ne bi narušila stabilnost postojećeg zida. U cijenu je uračunat nabava betona, doprema, potkopavanje zida u kampadama i ugradnja betona. Obračun po m3 ugrađenoga betona i kg armature.</t>
  </si>
  <si>
    <t>armatura kg 40 kg/m3 betona</t>
  </si>
  <si>
    <t xml:space="preserve">beton m3 </t>
  </si>
  <si>
    <t xml:space="preserve">Armirano betonske temeljne grede (oznake T1) prostorija sanitarija. Dobava i ugradnja betona za izvedbu trakastih armiranih temelja betonom razreda tl.čvrstoće C 25/30 u dvostranoj glatkoj oplati. Dimenzije temeljnih greda iznose 40cmx60cm. Ukupna duljina temelja je 35,50 m. U cijenu stavke uključiti dobavu i izradu, montažu i demontažu oplate. Obračun se vrši po m3 ugrađenog betona. </t>
  </si>
  <si>
    <t xml:space="preserve">Armirano betonski nosivi zidovi ( oznake Z1) prostorija sanitarija. Dobava i ugradnja betona u nosive zidove prostorija sanitarija (onake Z1) betonom razreda tl.čvrstoće C 25/30 u dvostranoj glatkoj oplati. Zidovi su debljine 25 cm, visine 3,1m. Ukupna duljina ab zidova iznosi 33 m. U cijenu stavke uključiti dobavu i izradu, montažu i demontažu oplate. Obračun se vrši po m3 ugrađenog betona. </t>
  </si>
  <si>
    <t xml:space="preserve">Armirano betonske horizontalne stropne ploče (oznake 101) prostorija sanitarija. Dobava i ugradnja betona. Betoniranje se izvodi vodonepropusnim betonom razreda tl.čvrstoće C25/30 debljine 20 cm, u glatkoj oplati, uključivo podupiranje oplate visine cca 3m. Tlocrtna površina ploče iznosi 48,5 m2. Obračun po m3 ugrađenog betona. Uračunata je drvena glatka oplata i podupiranje. </t>
  </si>
  <si>
    <t>A.2</t>
  </si>
  <si>
    <t>ARMIRANO BETONSKA FONTANA - ZDENAC</t>
  </si>
  <si>
    <t>Nabava materijala i izrada podložnog betona ispod podne ploče zdenca, d = 15 cm. Uračunata je drvena glatka oplata. Beton C 15/20.</t>
  </si>
  <si>
    <t>Nabava materijala i betoniranje a.b. korita zdenca koje se sastoji od podne ploče debljine 20 cm i bočnih zidova debljine 15 cm betonom C 25/30 sa aditivom za vodonepropusnost. U cijenu uračunata oplata i aditiv za vodonepropusnost.</t>
  </si>
  <si>
    <t>3.</t>
  </si>
  <si>
    <t>Nabava materijala i betoniranje a.b. strojarnice fontane koja je potpuno ukopana u tlo sa podnom pločom i bočnim zidovima debljine 20 cm betonom C 25/30 u potrebnoj oplati sa aditivom za vodonepropusnost. U cijenu uračunata oplata i aditiv za vodonepropusnost.</t>
  </si>
  <si>
    <t>A.3</t>
  </si>
  <si>
    <t>ARM BET TEMELJNA PLOČA IGRALIŠTA</t>
  </si>
  <si>
    <t>Nabava materijala i izrada arm bet temeljne ploče igrališta, betonom klase C 25/30. Uračunata je drvena glatka oplata i aditiv za vodonepropusnost. Debljina ploče je 15 cm.</t>
  </si>
  <si>
    <t>B.1</t>
  </si>
  <si>
    <t>ARMIRANO BETONSKE ISTOČNE STEPENICE U PARKU</t>
  </si>
  <si>
    <t>Nabava materijala i uzrada armirano betonskih istočnih stepenica i podesta u parku, debljine d = 15 cm betonom razreda tl.čvrstoće C 25/30 u oplati kao i betoniranje greda unutar konstrukcije stepenica. U cijenu stavke uključiti dobavu i izradu, montažu i demontažu oplate. Obračun se vrši po m3 ugrađenog betona. 20m2 *(0,15+0,08)m*1,06 = 5</t>
  </si>
  <si>
    <t>B.2</t>
  </si>
  <si>
    <t>ARMIRANO BETONSKE STEPENICE U SREDINI PARKA</t>
  </si>
  <si>
    <t>Nabava materijala i uzrada armirano betonskih stepenica i podesta u sredini parka, debljine d = 15 cm betonom razreda tl.čvrstoće C 25/30 u oplati kao i betoniranje greda unutar konstrukcije stepenica. U cijenu stavke uključiti dobavu i izradu, montažu i demontažu oplate. Obračun se vrši po m3 ugrađenog betona. 28 *(0,15+0,08)m*1,06 = 7</t>
  </si>
  <si>
    <r>
      <rPr>
        <b/>
        <sz val="10"/>
        <rFont val="Arial"/>
        <family val="2"/>
        <charset val="238"/>
      </rPr>
      <t>Napomena:</t>
    </r>
    <r>
      <rPr>
        <sz val="10"/>
        <rFont val="Arial"/>
        <family val="2"/>
        <charset val="238"/>
      </rPr>
      <t xml:space="preserve"> Završetak svih vidljivih betonskih zidova izvodi se s trokutastim skošenjem pod 45 stupnjeva u širini od 3 cm kako je to prikazano karakterističnim presjekom zidova na listu br. 19. projekta krajobrazne arhitekture.</t>
    </r>
  </si>
  <si>
    <t>C</t>
  </si>
  <si>
    <t>ARMIRANO BETONSKI ZIDOVI ZA RAMPE</t>
  </si>
  <si>
    <t>Nabava materijala i betoniranje arm bet zidova za rampe betonom C 25/30, debljine 20 cm. Uračunata je drvena glatka oplata i dodaci za vodonepropusnost.</t>
  </si>
  <si>
    <t>D</t>
  </si>
  <si>
    <t>OSTALI ARMIRANO BETONSKI ZIDOVI</t>
  </si>
  <si>
    <t>Nabava materijala i betoniranje ostalih arm bet zidova betonom C 25/30, debljine 20 cm. Uračunata je drvena glatka oplata i dodaci za vodonepropusnost.</t>
  </si>
  <si>
    <t>E</t>
  </si>
  <si>
    <t>ARMIRANO BETONSKI ZID PREMA ULICI IVANA RENDIĆA</t>
  </si>
  <si>
    <t>Nabava materijala i betoniranje arm bet zida prema ulici Ivana Rendića betonom C 25/30, debljine 20 cm. Uračunata je drvena glatka oplata i dodaci za vodonepropusnost.</t>
  </si>
  <si>
    <t>F</t>
  </si>
  <si>
    <t>ARMATURA</t>
  </si>
  <si>
    <t>Nabava , doprema i postavljanje armature iz betonskog čelika B500B. Vezati invar žicom.</t>
  </si>
  <si>
    <t>mreže</t>
  </si>
  <si>
    <t>šipke</t>
  </si>
  <si>
    <t>BETONSKI RADOVI UKUPNO:</t>
  </si>
  <si>
    <t>Kn</t>
  </si>
  <si>
    <t>DRENAŽA POTPORNIH ZIDOVA</t>
  </si>
  <si>
    <t>Nabava i ugradnja netkanog PP geotekstila. Geotekstil postaviti iznad sloja nabijenog šljunka visine cca.20cm iznad drenažne cijevi. Ukupna visina sloja oko 1/3 dubine kanala, koso prema temelju. Geotekstil: 300 g/m2, svmin.=16 kN/m', u svemu prema EN 965 i EN ISO 10319, tip WERKOS GTX ili jednakovrijedan _________________________. Preklop geotekstila iznosi najmanje 50 cm.</t>
  </si>
  <si>
    <t>Nabava i ugradnja šljunka veličine zrna 16-32 mm, kao drenažnog materijala, kojim se ispunjava drenažni kanal iznad cijevi.</t>
  </si>
  <si>
    <t>Dobava i ugradnja sloja separiranog šljunka zrna fi 8mm iznad geotekstila visine cca. 25-30 cm. To je procjedni sloj.</t>
  </si>
  <si>
    <t>Izvedba betonske posteljice od betona klase C 10/16, debljine 10 cm ukupne širine 30-40 cm kao podloge za polaganje drenažne cijevi. Stavka obuhvaća sve potrebne transporte, materijale, opremu, radove i pomoćna sredstva za kompletnu izvedbu.</t>
  </si>
  <si>
    <t>Dobava, doprema i ugradnja rebrastih PEHD drenažnih cijevi, prema DIN EN 545, spajanje spojnicama, izrađene u svemu prema standardima DIN 28063. Jediničnom cijenom uračunati sav spojni materijal, kao i atesti Proizvođača. Cijevi dužine 6.0 m/kom. Polaganje cijevi na prethodno pripremljenu betonsku posteljicu d=10 cm, prema predviđenim padovima nivelete iz projekta, uz kontrolu geodetskim instrumentom i potrebnu montersku pripomoć. Stavka obuhvaća sve potrebne transporte, materijale, opremu, radove i pomoćna sredstva za kompletnu izvedbu.</t>
  </si>
  <si>
    <t>Rebrasta PEHD drenažna cijev f 110 mm</t>
  </si>
  <si>
    <t>DRENAŽA POTPORNIH ZIDOVA UKUPNO</t>
  </si>
  <si>
    <t>REKAPITULACIJA KONSTRUKCIJA:</t>
  </si>
  <si>
    <t>SVEUKUPNO KONSTRUKCIJA</t>
  </si>
  <si>
    <t>3.)</t>
  </si>
  <si>
    <t>ELEKTROINSTALACIJE</t>
  </si>
  <si>
    <t>GLAVNI RAZVOD</t>
  </si>
  <si>
    <t>1</t>
  </si>
  <si>
    <t>Priključna kutija elektro distribucije : tipa “PK-100”, zajedno s ožičenjem</t>
  </si>
  <si>
    <t>2</t>
  </si>
  <si>
    <t>SAMOSTOJEĆI PRIKLJUČNO MJERNI ORMAR-SPMO</t>
  </si>
  <si>
    <t>Dobava i ugradnja samostojećeg ormara okvirnih dim. 600x800x320 sa montažnom pločom i bravom te postoljem, a u ormar ugraditi:</t>
  </si>
  <si>
    <t>-</t>
  </si>
  <si>
    <t xml:space="preserve">Rastavna sklopka 3P, NV000 zajedno sa 3 rastalna osigurača od 50 A </t>
  </si>
  <si>
    <t>rastvana sklopka 3P, NV00 sa tri kratkospojnika</t>
  </si>
  <si>
    <t>ugradnja i spajanje (bez dobave) trofaznog elektroničkog dvotarifnog brojila</t>
  </si>
  <si>
    <t>Ez-osigurač za MTU-prijemnik, komplet 25/6 A</t>
  </si>
  <si>
    <t>ugradnja i spajanje elemenata, sabirnice i nosači sabirnica, ožičenje, stezaljke, plastične kanalice, DIN nosači, plastične uvodnice, označavanje, funkcionalno ispitivanje prije isporuke, atesti, ispitni protokoli, korisnička dokumentacija. Ormar izvesti prema jednopolnoj shemi izvedbenog projekta.</t>
  </si>
  <si>
    <t>KOMPLET:</t>
  </si>
  <si>
    <t>3</t>
  </si>
  <si>
    <r>
      <t xml:space="preserve">Dobava nadgradnog razdjelnog ormara </t>
    </r>
    <r>
      <rPr>
        <b/>
        <sz val="10"/>
        <rFont val="Arial"/>
        <family val="2"/>
        <charset val="238"/>
      </rPr>
      <t>RP-P</t>
    </r>
    <r>
      <rPr>
        <sz val="10"/>
        <rFont val="Arial"/>
        <family val="2"/>
        <charset val="238"/>
      </rPr>
      <t xml:space="preserve"> te nabava, isporuka i montaža kompletnog materijala.</t>
    </r>
  </si>
  <si>
    <t xml:space="preserve">Ormar razdjelnice treba biti izveden kao zidni ormar s vratima s bravicom, jednopolnim sabirničkim razvodom. Ostaviti 30% prostora u svrhu proširenja strujnih krugova. </t>
  </si>
  <si>
    <t>Izvedba ormara mora zadovoljavati uvjete II klase zaštite od električnog udara, kao i odgovarajuću zaštitu od neizravnog dodira.</t>
  </si>
  <si>
    <t>Sve pristupačne dijelove pod naponom prekriti izolacijskom pločom, te označiti sve elemente.</t>
  </si>
  <si>
    <r>
      <t xml:space="preserve">U </t>
    </r>
    <r>
      <rPr>
        <b/>
        <sz val="10"/>
        <rFont val="Arial"/>
        <family val="2"/>
        <charset val="238"/>
      </rPr>
      <t>RP-P</t>
    </r>
    <r>
      <rPr>
        <sz val="10"/>
        <rFont val="Arial"/>
        <family val="2"/>
        <charset val="238"/>
      </rPr>
      <t xml:space="preserve"> ugraditi slijedeću opremu:</t>
    </r>
  </si>
  <si>
    <t>kompaktni prekidač (glavna automatska sklopka) 4p, In=63A, s termo-magnetskom zaštitom od preopterećenja i kratkog spoja (podesiva termička zaštita 0,8-1,0 x In, fiksna magnetska zaštita), s naponskim okidačem (230V, 50Hz) za osiguranje daljinskog isklopa</t>
  </si>
  <si>
    <t>odvodnik prenapona 4p, 25kA, 275V, klase I+II</t>
  </si>
  <si>
    <t>minijaturni zaštitni prekidač, C 6 A, 1P</t>
  </si>
  <si>
    <t>minijaturni zaštitni prekidač, B 10 A, 1P</t>
  </si>
  <si>
    <t>minijaturni zaštitni prekidač, B 16 A, 1P</t>
  </si>
  <si>
    <t>Motorna zaštitna sklopka 4-6.3 A, 3P, 400V</t>
  </si>
  <si>
    <t>RCD 63/0,03 A, 4P</t>
  </si>
  <si>
    <t>kombinirana zaštitna sklopka B16/0,03A, 1P</t>
  </si>
  <si>
    <t>kombinirana zaštitna sklopka B16/0,03A, 3P</t>
  </si>
  <si>
    <t>kombinirana zaštitna sklopka B20/0,03A, 3P</t>
  </si>
  <si>
    <t>limitator samo montaža i spajanje</t>
  </si>
  <si>
    <t>programski sat</t>
  </si>
  <si>
    <t>paušal</t>
  </si>
  <si>
    <t>Nabava i isporuka kabela, komplet potrebnog instalacijskog materijala, probijanje zidova i panela uz izvedbu brtvljenja, uvlačenje voda u već položene cijevi i izrada završnica i spajanje.</t>
  </si>
  <si>
    <r>
      <t>NYY-J 5x16 mm</t>
    </r>
    <r>
      <rPr>
        <vertAlign val="superscript"/>
        <sz val="10"/>
        <rFont val="Arial"/>
        <family val="2"/>
      </rPr>
      <t>2</t>
    </r>
  </si>
  <si>
    <r>
      <t>NYY-J 5x6 mm</t>
    </r>
    <r>
      <rPr>
        <vertAlign val="superscript"/>
        <sz val="10"/>
        <rFont val="Arial"/>
        <family val="2"/>
      </rPr>
      <t>2</t>
    </r>
  </si>
  <si>
    <r>
      <t>NYY-J 3x4 mm</t>
    </r>
    <r>
      <rPr>
        <vertAlign val="superscript"/>
        <sz val="10"/>
        <rFont val="Arial"/>
        <family val="2"/>
      </rPr>
      <t>2</t>
    </r>
  </si>
  <si>
    <r>
      <t>NYY-J 3x2,5 mm</t>
    </r>
    <r>
      <rPr>
        <vertAlign val="superscript"/>
        <sz val="10"/>
        <rFont val="Arial"/>
        <family val="2"/>
      </rPr>
      <t>2</t>
    </r>
  </si>
  <si>
    <r>
      <t>NYY-J 5x2,5 mm</t>
    </r>
    <r>
      <rPr>
        <vertAlign val="superscript"/>
        <sz val="10"/>
        <rFont val="Arial"/>
        <family val="2"/>
      </rPr>
      <t>2</t>
    </r>
  </si>
  <si>
    <r>
      <t>P/F-Y 1x25 mm</t>
    </r>
    <r>
      <rPr>
        <vertAlign val="superscript"/>
        <sz val="10"/>
        <rFont val="Arial"/>
        <family val="2"/>
      </rPr>
      <t>2</t>
    </r>
  </si>
  <si>
    <t xml:space="preserve">  </t>
  </si>
  <si>
    <t>5</t>
  </si>
  <si>
    <t>Dobava i polaganje PVC cijevi za uvlačenje kabela. Cijevi se polažu podžbukno a u cijenu uračnati i kopanje šliceva.</t>
  </si>
  <si>
    <t>PVC cijev promjera 75 mm</t>
  </si>
  <si>
    <t>PVC cijev promjera 32 mm</t>
  </si>
  <si>
    <t>PVC cijev promjera 25 mm</t>
  </si>
  <si>
    <t>6</t>
  </si>
  <si>
    <t>Nabava i isporuka kabela te potrebnog instalacijskog materijala, proboji zidova, kabel se polaže podžbukno te se uvlači u zaštitne cijevi uz izradu završetaka i spajanje.</t>
  </si>
  <si>
    <r>
      <t>PP-Y 3-5x1,5 mm</t>
    </r>
    <r>
      <rPr>
        <vertAlign val="superscript"/>
        <sz val="10"/>
        <rFont val="Arial"/>
        <family val="2"/>
        <charset val="238"/>
      </rPr>
      <t>2</t>
    </r>
  </si>
  <si>
    <t>N2XH 3x1,5 mm2</t>
  </si>
  <si>
    <t>7</t>
  </si>
  <si>
    <r>
      <t>PP-Y 3x2,5 mm</t>
    </r>
    <r>
      <rPr>
        <vertAlign val="superscript"/>
        <sz val="10"/>
        <rFont val="Arial"/>
        <family val="2"/>
        <charset val="238"/>
      </rPr>
      <t>2</t>
    </r>
  </si>
  <si>
    <t>8</t>
  </si>
  <si>
    <t>Dobava i ugradnja sljedećeg instalacijskog pribora</t>
  </si>
  <si>
    <t>Standardna priključnica sa zaštitnim kontaktom 2P+E, 16A, 250V, - komplet s instalacijskom kutijom i ukrasnim okvirom boje aluminija ili grafita</t>
  </si>
  <si>
    <t>Sklopka isklopna komplet s montažnom kutijom, nosačem za 1 modul i okvirom, 16A</t>
  </si>
  <si>
    <t>Tipkalo za daljinski isklop</t>
  </si>
  <si>
    <t>9</t>
  </si>
  <si>
    <t>Dobava, montaža i spajanje sljedećih svjetiljki:</t>
  </si>
  <si>
    <t>Svjetiljka sigurnosne rasvjete nadgradna, FC 11W, autonomija 3h, pripravni spoj, s polikarbonatnim kućištem i prozirnim difuzorom, zaštita IP65, tip HELIOS HE/1/SE "Indora plus" ili jednakovrijedan _________________________.</t>
  </si>
  <si>
    <t>Svjetiljka za ugradnju u sanitariju tip Luceplan Metropoli D20/56 white ili jednakovrijedan ________________________.</t>
  </si>
  <si>
    <t>Optika 3x18W, tip Luceplan Metropoli D20/56 1   ili jednakovrijedan _________________________ u kompletu sa led izvorima svjetla 15W 3000K.</t>
  </si>
  <si>
    <t>Svjetiljka za ugradnju u sanitariju tip Luceplan Metropoli D20/38V white ili jednakovrijedan _________________________.</t>
  </si>
  <si>
    <t>Optika 3x18W, tip Luceplan Metropoli D20/38 1 ili jednakovrijedan _________________________ u kompletu sa Led izvorima svjetla 15W 3000K.</t>
  </si>
  <si>
    <t>Svjetiljka za ugradnju u sanitariju tip Luceplan Metropoli D20/27V white ili jednakovrijedan _________________________.</t>
  </si>
  <si>
    <t>Optika tip Luceplan Metropoli D20/27 1 ili jednakovrijedan _________________________ u kompletu sa Led izvorima svjetla 15W 3000K.</t>
  </si>
  <si>
    <t>Svjetiljka za ugradnju u sanitariju tip Luceplan Metropoli D20/17V white ili jednakovrijedan _________________________.</t>
  </si>
  <si>
    <t>Optika tip Luceplan Metropoli D20/17 1 ili jednakovrijedan _________________________ u kompletu sa Led izvorima svjetla 15W 3000K.</t>
  </si>
  <si>
    <t>Ugradna svjetiljka za rasvjetu fontane tip Filix Arpool M 9W, 12V ili jednakovrijedan _________________________ .</t>
  </si>
  <si>
    <t>Transformator 230/12V, 100VA za ugradnju u pod/zid komplet s ugradnom kutijom, sve u zaštiti IP67.</t>
  </si>
  <si>
    <t>10</t>
  </si>
  <si>
    <t>Dobava, montaža i spajanje infracrvene bezkontaktne baterijske elektronike za pisoar. Pokrovna ploča je od inoxa antivandalske izvedbe. Elektronika je sa mogućnošću regulacije istjecanja vode od 2-15 s. Te higijenskim ispiranjem pisoara 24 sata nakon posljednje upotrebe tip Schell EDITION 02 807 28 99 ili jednakovrijedan _________________________.</t>
  </si>
  <si>
    <t>11</t>
  </si>
  <si>
    <t>Kutija za stalni priključak trošila</t>
  </si>
  <si>
    <t>12</t>
  </si>
  <si>
    <t>Dobava, ugradnja i spajanje kutije za izjednačenje potencijala.</t>
  </si>
  <si>
    <t>13</t>
  </si>
  <si>
    <t>Vod P/F-Y 10 mm2 za spajanje kutije za izjednačenje potencijala.</t>
  </si>
  <si>
    <t>14</t>
  </si>
  <si>
    <t>Izvedba spojeva metalnih masa P/F-Y 6/10 mm2 vodičem . U cijenu uključeno 5 m kabela.</t>
  </si>
  <si>
    <t>15</t>
  </si>
  <si>
    <t>Dobava i montaža električnog bojlera, 50 lit.</t>
  </si>
  <si>
    <t>16</t>
  </si>
  <si>
    <t>Dobava I montaža digitalnog uklopnog sata sa dnevnim i tjednim programom za uključivanje sustava navodnjavanja</t>
  </si>
  <si>
    <t>17</t>
  </si>
  <si>
    <t>Spoj trake na traku u temelju izveden odgovarajućom spojnicom.</t>
  </si>
  <si>
    <t>18</t>
  </si>
  <si>
    <t>Izrada izvoda do glavne sabirnice za izjednačenje potencijala te do ostalih metalnih masa na građevini.</t>
  </si>
  <si>
    <t>19</t>
  </si>
  <si>
    <t>Izrada premoštenja vrata i dovratnika fleksibilnim premosnicama P/F-Y 10 mm2.</t>
  </si>
  <si>
    <t>20</t>
  </si>
  <si>
    <t>Glavna sabirnica za IPMM dimenzija 30x5mm duljine cca 30cm, komplet s rupama i vijcima za kabel 2,5-50mm2 i montažom sabirnice.</t>
  </si>
  <si>
    <t>21</t>
  </si>
  <si>
    <t xml:space="preserve">Dobava, ugradnja i spajanje senzora pokreta </t>
  </si>
  <si>
    <t>GLAVNI RAZVOD UKUPNO:</t>
  </si>
  <si>
    <t>JAVNA RASVJETA</t>
  </si>
  <si>
    <r>
      <t xml:space="preserve">Dobava i ugradnja samostojećeg razdjelnog ormara </t>
    </r>
    <r>
      <rPr>
        <b/>
        <sz val="10"/>
        <rFont val="Arial"/>
        <family val="2"/>
        <charset val="238"/>
      </rPr>
      <t>RO-JR</t>
    </r>
    <r>
      <rPr>
        <sz val="10"/>
        <rFont val="Arial"/>
        <family val="2"/>
        <charset val="238"/>
      </rPr>
      <t xml:space="preserve"> te nabava, isporuka i montaža kompletnog materijala. Ormar izvesti prema jednopolnoj shemi izvedbenog projekta.</t>
    </r>
  </si>
  <si>
    <t>Ormar je okvirnih dim. 1200x1100x320 u dva dijela (primarni i sekundarni) od kojih svaki ima posebna vrata sa posebnom montažnom pločom i bravom te postoljem.</t>
  </si>
  <si>
    <r>
      <t xml:space="preserve">U </t>
    </r>
    <r>
      <rPr>
        <b/>
        <sz val="10"/>
        <rFont val="Arial"/>
        <family val="2"/>
        <charset val="238"/>
      </rPr>
      <t>RO-JR</t>
    </r>
    <r>
      <rPr>
        <sz val="10"/>
        <rFont val="Arial"/>
        <family val="2"/>
        <charset val="238"/>
      </rPr>
      <t xml:space="preserve"> ugraditi slijedeću opremu:</t>
    </r>
  </si>
  <si>
    <t>Dobava, ugradnja i spajanje MTU prijemnika</t>
  </si>
  <si>
    <t>Rastavna sklopka 3P, NV000 zajedno sa 3 rastalna osigurača od 50 A (-F0)</t>
  </si>
  <si>
    <t>Rastavna sklopka 3P, NV000 zajedno sa 3 rastalna osigurača od 20 A (-F1, -F2, -F3)</t>
  </si>
  <si>
    <t>Rastavna sklopka 3P, NV000 zajedno sa 3 rastalna osigurača od 63 A (-F0u)</t>
  </si>
  <si>
    <t>Sklopnik 25A, 230 V AC, s četiri uklopna pomoćna kontakta</t>
  </si>
  <si>
    <t>minijaturni zaštitni prekidač, B 6 A, 1P</t>
  </si>
  <si>
    <t>minijaturni zaštitni prekidač, B 16 A, 3P</t>
  </si>
  <si>
    <t>minijaturni zaštitni prekidač, B 32 A, 3P</t>
  </si>
  <si>
    <t>odvodnik prenapona 4p, 25kA, 275V, klasa I+II</t>
  </si>
  <si>
    <t>Tropolna grebenasta stepenasta preklopka s nul-položajem i tri stupnja (0,1,2), 400V, 25A</t>
  </si>
  <si>
    <t>Dobava i polaganje PVC cijevi promjera 50 mm.</t>
  </si>
  <si>
    <t>Kabel H07RN-F 3G 1,5 mm2</t>
  </si>
  <si>
    <t>4</t>
  </si>
  <si>
    <t xml:space="preserve">Dobava I polaganje podzemnog kabela NYY-O 4x10 mm2 </t>
  </si>
  <si>
    <t>Svjetiljka tip Tris Platek 3600mm 37W Led 3000 K ili jednakovrijedan _________________________.</t>
  </si>
  <si>
    <t>U stup predvidjeti priključnu kutiju u dvostrukoj izolaciji u minimalnoj zaštiti IP55 za prolaz po dva kabela 5 x 10 mm² i sa tri postolja i osigurača 6A, sa ožičenjem-kabliranjem u stupu sa 4 m kabela FG7OR 3x1,5 mm² za spoj na svjetiljke.</t>
  </si>
  <si>
    <t>Svjetiljka tip Tris Platek 2600mm 37W Led 3000 K ili jednakovrijedan _________________________.</t>
  </si>
  <si>
    <t xml:space="preserve">Izrada betonskog temelja dimenzija 65x65x80cm za stup rasvjete H=3,6 m i stup rasvjete H=2,6, s iskopom temeljne jame, odvozom iskopanog materijala, betoniranjem, ugradnja PVC cijevi fi50 mm. U stavku uključiti sidrene vijke i šablone. </t>
  </si>
  <si>
    <t>Završeci za kabel NYY-J 5x16 mm2,komplet</t>
  </si>
  <si>
    <t>Završeci za kabel NYY-0 4x10 mm2,komplet</t>
  </si>
  <si>
    <t>Dobava izrada kabelskih spojnica za četverožilni vod presjeka do 16 mm2</t>
  </si>
  <si>
    <t>Spajanje uzemljenja na stupovima JR</t>
  </si>
  <si>
    <t>Demontaža postojećih stupova JR sa svjetiljkom, odvoz i zbrinjavanje.</t>
  </si>
  <si>
    <t>Premještanje postojećeg stupa JR na novu poziciju uz cestu, komplet sa spajanjem na postojeću instalaciju i izradom novog temelja.</t>
  </si>
  <si>
    <t>Premještanje postojeće samostojeće reklamne vitrine "City light" na novu poziciju uz cestu, komplet sa spajanjem na postojeću instalaciju i izradom novog temelja.</t>
  </si>
  <si>
    <t>JAVNA RASVJETA UKUPNO:</t>
  </si>
  <si>
    <t xml:space="preserve">GRAĐEVINSKI I OSTALI RADOVI </t>
  </si>
  <si>
    <t>Priprema, organizacija i zaštita gradilišta (trasa iskopa cca 100 m).</t>
  </si>
  <si>
    <t>Iskolčenje osi iskopa kanala s obilježenim visinama.</t>
  </si>
  <si>
    <t>Dobava i postava zaštitne ograde duž trase.</t>
  </si>
  <si>
    <t>Iskop kabelskog kanala dimenzije 0,4x0,8 m bez obzira na kategoriju zemljišta.</t>
  </si>
  <si>
    <t>Čišćenje i planiranje dna rova u zemlji, bez obzira na kategoriju zemljišta.</t>
  </si>
  <si>
    <t>Dobava i polaganje pijeska 0-4 mm u kabelski kanal širine 0,4 m u slojevima 10 + 10 cm.</t>
  </si>
  <si>
    <t>Zatrpavanje kabelskog kanala dimenzije 0,4x0,8 m sa strojnim nabijanjem u slojevima, a prije izvedbe završnog sloja betonske ili asfaltne površine.</t>
  </si>
  <si>
    <t>Utovar i odvoz viška zemlje sa gradilišta.</t>
  </si>
  <si>
    <t>Dobava i postavljanje betonskog zdenca (dimenzije 60x60x80) sa iskopom rupe za zdenac, ugradnjom zdenca, postavom poklopca, otvorima za prolaz cijevi i svim ostalim radovima te sitnim potrošnim materijalom. Zdenac treba biti dimenzioniran za maksimalno opterećenje 150 kN.</t>
  </si>
  <si>
    <t>Dobava I polaganje trake FeZn 25x4</t>
  </si>
  <si>
    <t>Križni spoj za traku FeZn 25x4mm</t>
  </si>
  <si>
    <t>Dobava, montaža i polaganje PVC trake upozorenja.</t>
  </si>
  <si>
    <t>Izrada dokumentacije za katastar vodova.</t>
  </si>
  <si>
    <t>Ispitivanje električnih izolacionih karakteristika položenih kabela s izdavanjem protokola, ispitivanje uzemljenja, ispitivanje otpora petlje i izdavanje ispitanih protokola s mjernim rezultatima.</t>
  </si>
  <si>
    <t>Izrada projekta izvedenog stanja javne rasvjete od strane ovlaštenog projektanta u pismenom i elektronskom obliku (2 kopije + CD).</t>
  </si>
  <si>
    <t>GRAĐEVINSKI I OSTALI RADOVI UKUPNO:</t>
  </si>
  <si>
    <t>REKAPITULACIJA ELEKTROINSTALACIJE</t>
  </si>
  <si>
    <t>GRAĐEVINSKI I OSTALI RADOVI</t>
  </si>
  <si>
    <t>SVEUKUPNO ELEKTROINSTALACIJE</t>
  </si>
  <si>
    <t>4.)</t>
  </si>
  <si>
    <t>VODOVOD I ODVODNJA</t>
  </si>
  <si>
    <t xml:space="preserve">A/ </t>
  </si>
  <si>
    <t>MJEŠOVITA ODVODNJA U UL. IVANA RENDIĆA</t>
  </si>
  <si>
    <t>A.1.</t>
  </si>
  <si>
    <t>Iskolčenje trase kolektora i osiguranje iskolčenja prema tehničkoj dokumentaciji, za cijelo vrijeme izvođenja radova, komplet sa svim objektima na trasi.</t>
  </si>
  <si>
    <t>Obračun po 1 m' iskolčene trase.</t>
  </si>
  <si>
    <t>Prije početka zemljanih radova u suradnji sa nadležnim institucijama utvrditi dubine i pozicije svih podzemnih instalacija duž čitave trase, te označiti njihove trase na terenu.</t>
  </si>
  <si>
    <t>O početku radova izvjestiti nadležne službe i dogovoriti način izvođenja radova da ne dođe do njihovog oštećenja</t>
  </si>
  <si>
    <t>Nakon obilježavanja instalacija potrebno je u dogovoru s nadležnim društvom, u čijem su vlasništvu nadležne instalacije, izvršiti eventualne korekcije trasa kolektora iz projekta i definirati mjere zaštite instalacija, te eventualna potrebna prelaganja.</t>
  </si>
  <si>
    <t>Navedeni dogovori trebaju se zapisnički potvrditi od strane nadležnih društava, nadzora i izvođača. Potrebno je obaviti zapisničku primopredaju označenih instalacija na terenu.</t>
  </si>
  <si>
    <t>Obračun po 1 mjestu križanja, odnosno 1 m' paralelne trase.</t>
  </si>
  <si>
    <t>2.1.</t>
  </si>
  <si>
    <t>Mjesta križanja trase i postojećih instalacija.</t>
  </si>
  <si>
    <t>2.2.</t>
  </si>
  <si>
    <t>Duljina paralelne trase i postojećih instalacija.</t>
  </si>
  <si>
    <t>Pažljivi ručni iskop probnih šliceva na mjestima postojećih instalacija za utvrđivanje točnog položaja postojećih instalacija.</t>
  </si>
  <si>
    <t xml:space="preserve">Prosječno 3 m3 iskopa po 1 probnom šlicu. </t>
  </si>
  <si>
    <t>Jedinična cijena stavka uključuje sve potrebne radove, materijale, pomoćna sredstva i transporte za kompletnu izvedbu stavke.</t>
  </si>
  <si>
    <t>Količina je procijenjena, a obračun se vrši po stvarno izvedenim radovima.</t>
  </si>
  <si>
    <t>Obračun po 1 komplet izvedenom ručnom iskopu probnih šliceva.</t>
  </si>
  <si>
    <t>4.</t>
  </si>
  <si>
    <t>Demontaža postojećih lj.ž. poklopaca i okvira, sa revizijskih okana postojećeg mješovitog kolektora koji se napušta, te slivničkih rešetki.</t>
  </si>
  <si>
    <t>Stavka uključuje i utovar materijala na vozilo, te odvoz na deponiju.</t>
  </si>
  <si>
    <t>Jedinična cijena stavke uključuje sav potreban rad i materijal za kompletnu izradu stavke.</t>
  </si>
  <si>
    <t>Obračun po 1 komadu.</t>
  </si>
  <si>
    <t>5.</t>
  </si>
  <si>
    <t>Demontaža postojeće lj.ž. linijske odvodne rešetke, zajedno sa priključnom cijevi na kolektor u Ulici. Pomerio, te blindiranje priključka odvodne rešetke koja se uklanja.</t>
  </si>
  <si>
    <t>6.</t>
  </si>
  <si>
    <t>Strojno i ručno razbijanje postojećih revizijskih okana mješovitog kolektora (1,0 x 1,0 m) odnosno tijela slivnika, u visini kolničke konstrukcije (45 cm), te zatrpavanje okana materijalom iz iskopa, nakon stavljanja u funkciju preloženog kolektora.</t>
  </si>
  <si>
    <t>Obračun po 1 razbijenom oknu.</t>
  </si>
  <si>
    <t>7.</t>
  </si>
  <si>
    <t>Demontaža kanalizacijskih cijevi postojećih priključaka i postojećeg kolektora (na mjestu gdje se izvode novi priključci ili se moraju ukloniti) sa odvozom i zbrinjavanjem na ekološki prihvatljiv način.</t>
  </si>
  <si>
    <t>Obračun po m' cijevi</t>
  </si>
  <si>
    <t>8.</t>
  </si>
  <si>
    <t>Postava zaštitne ograde s obje strane rova uzdužno uz trasu gdje se odvija promet vozila i pješaka, u skladu s propisima zaštite na radu. Stavka se odnosi za kompletnu dužinu kolektora s obje strane rova.</t>
  </si>
  <si>
    <t>Zaštitna ograda mora biti u svemu u skladu sa važećim pravilnicima i propisima, odnosno postojećom zakonskom regulativom.</t>
  </si>
  <si>
    <t>Obuhvaćena i demontaža i uklanjanje nakon završetka radova.</t>
  </si>
  <si>
    <t>Obračun po m'.</t>
  </si>
  <si>
    <t>9.</t>
  </si>
  <si>
    <t>Kompletna izrada i postava privremenih prijelaza - mostića preko kanala gradilišta za prijelaz pješaka ili vozila.</t>
  </si>
  <si>
    <t>Nakon zatrpavanja kanala i završetka radova mostiće demontirati i građu otpremiti, preseliti na drugu dionicu.</t>
  </si>
  <si>
    <t>Obračun po 1 kom. mostića.</t>
  </si>
  <si>
    <t>9.1.</t>
  </si>
  <si>
    <t>Pješački mostić, širine 0,80 m</t>
  </si>
  <si>
    <t>Mostiće izraditi od odgovarajućih drvenih profila i mosnica. Prijelaz mora imati obostranu ogradu visine 1,00 m. Izrada u svemu prema propisima zaštite na radu.</t>
  </si>
  <si>
    <t>9.2.</t>
  </si>
  <si>
    <t>Mostić za automobile, širine 2,50 m</t>
  </si>
  <si>
    <t xml:space="preserve">Dobava materijala, izrada i polaganje čeličnih mostića za vozila preko iskopanog rova za vrijeme izvođenja radova. </t>
  </si>
  <si>
    <t>A.2.</t>
  </si>
  <si>
    <t>Napomena uz zemljane radove:</t>
  </si>
  <si>
    <t>Zemljani radovi na izvođenju rekonstrukcije kolektora mješovite odvodnje obračunati su do kote ugradnje slojeva kolničke konstrukcije rekonstruirane Ul. Ivana Rendića.</t>
  </si>
  <si>
    <t>Predviđena prosječna debljina slojeva kolničke konstrukcije iznosi 45 cm, a obračunati su u sklopu projekta prometa (mapa 5).</t>
  </si>
  <si>
    <t xml:space="preserve">Iskope vršiti vrlo pažljivo, radi blizine postojećeg kolektora i kućnih priključaka, koji moraju ostati u funkciji za svo vrijeme trajanja radova na izvedbi novog kolektora i zbog ostalih postojećih podzemnih instalacija, koje se križaju s trasom ili koje vode neposredno uporedo s trasom. </t>
  </si>
  <si>
    <t>Strojno zasijecanje, razbijanje i skidanje asfaltnog zastora, bez obzira na debljinu, na mjestima gdje će se položiti novi kolektor, a trasa kolektora prolazi asfaltnim površinama van granice obuhvata rekonstrukcije ulice I. Rendića - izvedba spoja na kolektor u Ul. Pomerio, kao i proširivanje oko okna koje će se rekonstruirati u Ul. Pomerio.</t>
  </si>
  <si>
    <t xml:space="preserve">Zasijecanje obaviti po pravilnim linijama. Radove organizirati tako da se nesmetano može odvijati promet pješaka i vozila. </t>
  </si>
  <si>
    <t>Skinuti asfaltni materijal utovariti na vozilo i odvesti na deponiju.</t>
  </si>
  <si>
    <r>
      <t>Obračun po 1 m</t>
    </r>
    <r>
      <rPr>
        <vertAlign val="superscript"/>
        <sz val="10"/>
        <rFont val="Arial"/>
        <family val="2"/>
        <charset val="238"/>
      </rPr>
      <t>2</t>
    </r>
    <r>
      <rPr>
        <sz val="10"/>
        <rFont val="Arial"/>
        <family val="2"/>
        <charset val="238"/>
      </rPr>
      <t xml:space="preserve"> skinutog asfalta.</t>
    </r>
  </si>
  <si>
    <r>
      <t>m</t>
    </r>
    <r>
      <rPr>
        <vertAlign val="superscript"/>
        <sz val="9"/>
        <rFont val="Arial"/>
        <family val="2"/>
        <charset val="238"/>
      </rPr>
      <t>2</t>
    </r>
  </si>
  <si>
    <t>Pažljivi kombinirani ručno-strojni iskop rova za polaganje cijevi kolektora i izvedbu revizijskih okana, bez obzira na kategoriju tla, uz postojeće instalacije: voda, kanalizacija, TK, plin.</t>
  </si>
  <si>
    <t>Iskope obaviti prema datim karakterističnim obračunskim presjecima kanala duž trase, dubine prema uzdužnim profilima iz nacrtne dokumentacije.</t>
  </si>
  <si>
    <t>Za karakteristični presjek rova kolektora uzet je presjek rova širine DN+60 cm, sa nagibom stijenki 5:1, koji će se kao idealni presjek koristiti za obračun radova.</t>
  </si>
  <si>
    <t>Uključena su sva potrebna produbljenja i proširenja kanala na mjestima gdje je to potrebno (npr. podzemne instalacije, podzemne građevine), te na mjestima predviđenim za izradu prekopa prometnice.</t>
  </si>
  <si>
    <t>Uključena su i sva potrebna produbljenja i proširenja kanala na mjestima izrade revizijskih okana.</t>
  </si>
  <si>
    <t>Planiranje dna rova s točnošću +/- 3 cm.</t>
  </si>
  <si>
    <t>Stavka uključuje potrebno razupiranje stranica rova, da ne dođe do obrušavanja u iskopani rov.</t>
  </si>
  <si>
    <t>Prilikom iskopa obratiti veliku pažnju na sve podzemne instalacije (vodovod, kanalizacija, plinovod, elektrika, TT kabeli) i ostalo, kako ne bi došlo do njihovog oštećenja i po potrebi ih zaštititi.</t>
  </si>
  <si>
    <r>
      <t>Obračun po 1 m</t>
    </r>
    <r>
      <rPr>
        <vertAlign val="superscript"/>
        <sz val="10"/>
        <rFont val="Arial"/>
        <family val="2"/>
        <charset val="238"/>
      </rPr>
      <t>3</t>
    </r>
    <r>
      <rPr>
        <sz val="10"/>
        <rFont val="Arial"/>
        <family val="2"/>
        <charset val="238"/>
      </rPr>
      <t xml:space="preserve"> iskopanog materijala u sraslom stanju, prema idealnom presjeku.</t>
    </r>
  </si>
  <si>
    <t>2.1</t>
  </si>
  <si>
    <t xml:space="preserve">Iskop kanala za mješoviti kolektor, sekundarni kolektor i cijevi kućnih priključaka, sa utovarom iskopanog materijala odmah u vozilo za odvoz na deponiju </t>
  </si>
  <si>
    <r>
      <t>m</t>
    </r>
    <r>
      <rPr>
        <vertAlign val="superscript"/>
        <sz val="9"/>
        <rFont val="Arial"/>
        <family val="2"/>
        <charset val="238"/>
      </rPr>
      <t>3</t>
    </r>
  </si>
  <si>
    <t>2.2</t>
  </si>
  <si>
    <t xml:space="preserve">Iskop produbljenja i proširenja kod revizijskih okana i kućnih priključnih okana, sa utovarom iskopanog materijala odmah u vozilo za odvoz na deponiju </t>
  </si>
  <si>
    <t xml:space="preserve">Pažljivi ručni iskop u neposrednoj blizini postojećih instalacija (vodovod, plinovod, tk i elektroinstalacije, svjetlovodni kabel i dr.), te gdjegod je to potrebno, a radi zaštite istih instalacija, bez obzira na kategoriju tla, s odvozom na privremenu deponiju. </t>
  </si>
  <si>
    <t>Za karakteristični presjek rova kolektora uzet je presjek rova širine DN+60 cm, koji će se kao idealni presjek koristiti za obračun radova.</t>
  </si>
  <si>
    <t>Iskopani materijal odmah utovarivati u vozilo za odvoz na gradilišnu deponiju, što je obračunato posebnom stavkom. Odvoz bez obzira na udaljenost deponije.</t>
  </si>
  <si>
    <t>U cijenu uračunati planiranje i strojno zbijanje dna rova projektiranog kanala do potrebne zbijenosti od 40 MPa. Sve troškove nastale zbog nestručnog rada snosit će Izvoditelj radova.</t>
  </si>
  <si>
    <r>
      <t>Obračun po m</t>
    </r>
    <r>
      <rPr>
        <vertAlign val="superscript"/>
        <sz val="10"/>
        <rFont val="Arial"/>
        <family val="2"/>
        <charset val="238"/>
      </rPr>
      <t>3</t>
    </r>
    <r>
      <rPr>
        <sz val="10"/>
        <rFont val="Arial"/>
        <family val="2"/>
        <charset val="238"/>
      </rPr>
      <t>.</t>
    </r>
  </si>
  <si>
    <t>Utovar i odvoz cjelokupnog materijala iz iskopa rova mješovitog kolektora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obuhvaćeno je konačno zbrinjavanje svog materijala s privremene na trajnu deponiju sa svim potrebnim radnjama.</t>
  </si>
  <si>
    <t xml:space="preserve">Cijenom je uključeno utovar, prijevoz, probiranje materijala, te odvoz sa istovarom. </t>
  </si>
  <si>
    <t>Troškove iznalaženja privremene i trajne deponije odštete, pristup i uređenje deponije snosi izvođač radova. Izvođač je dužan u potpunosti osigurati prijevoz na samom gradilištu, kao i na javnim prometnim površinama.</t>
  </si>
  <si>
    <t>Za obračun radova koristiti presjek kao u stavkama iskopa. Povećanje utovara i odvoza uslijed proširenog presjeka zbog neravnomjernosti iskopa uključiti u jediničnu cijenu radova.</t>
  </si>
  <si>
    <r>
      <t>Obračun po 1 m</t>
    </r>
    <r>
      <rPr>
        <vertAlign val="superscript"/>
        <sz val="10"/>
        <rFont val="Arial"/>
        <family val="2"/>
        <charset val="238"/>
      </rPr>
      <t>3</t>
    </r>
    <r>
      <rPr>
        <sz val="10"/>
        <rFont val="Arial"/>
        <family val="2"/>
        <charset val="238"/>
      </rPr>
      <t xml:space="preserve"> odvezenog materijala u sraslom stanju. </t>
    </r>
  </si>
  <si>
    <t>Dobava, doprema i ugradnja pijeska veličine zrna 0-8 mm, za zasipavanje cijevi najmanje 30 cm oko i iznad tjemena cijevi i 15 cm ispod cijevi odvodnih kolektora i kućnih priključaka, te priključka kanala linijske odvodnje, sa pažljivim ručnim zbijanjem.</t>
  </si>
  <si>
    <t>Zatrpavanje pijeskom iznad cijevi može započeti nakon montaže cijevi i uspješno provedenog ispitivanja vodonepropusnosti.</t>
  </si>
  <si>
    <t>Uključeno bočno zatrpavanje oko okna do visine 30 cm iznad tjemena cijevi kolektora.</t>
  </si>
  <si>
    <t>U jediničnoj cijeni su obračunati: dobava, doprema, raznošenje, ubacivanje u rov sa razastiranjem i planiranjem posteljice, potrebno nabijanje i podbijanje, kao i ostali radovi vezani za izradu posteljice i zaštitu cijevi kolektora i okna.</t>
  </si>
  <si>
    <r>
      <t>Obračun po 1 m</t>
    </r>
    <r>
      <rPr>
        <vertAlign val="superscript"/>
        <sz val="10"/>
        <rFont val="Arial"/>
        <family val="2"/>
        <charset val="238"/>
      </rPr>
      <t>3</t>
    </r>
    <r>
      <rPr>
        <sz val="10"/>
        <rFont val="Arial"/>
        <family val="2"/>
        <charset val="238"/>
      </rPr>
      <t xml:space="preserve"> ugrađenog ugrađenog pijeska.</t>
    </r>
  </si>
  <si>
    <t>Dobava, doprema i zatrpavanje dijela rova iznad pješčane posteljice cjevovoda zamjenskim materijalom ili odgovarajućim materijalom iz iskopa koji je sa max 10% primjesa zemlje.</t>
  </si>
  <si>
    <t>Zamjenski materijal je kameni materijal bez prisustva zemljanih čestica. Zatrpavanje u slojevima debljine do 30 cm s polijevanjem vodom i pažljivim ručnim ili strojnim nabijanjem. Maksimalni promjer frakcije 100 mm sa zatrpavanjem prvog sloja ručno, a ostatak strojno. Minimalna zbijenost treba biti Me = 40 MN/m².</t>
  </si>
  <si>
    <t>Zatrpavanje sa zbijanjem izvesti do kolničke konstrukcije.</t>
  </si>
  <si>
    <t>Na razini projekta je predviđeno 100 %-tno zatrpavanje zamjenskim materijalom, ukoliko se procijeni da materijal iz iskopa zadovoljava uvjete propisane za zamjenski materijal, može se koristiti za zatrpavanje uz odobrenje nadzornog inženjera.</t>
  </si>
  <si>
    <r>
      <t>Obračun po 1 m</t>
    </r>
    <r>
      <rPr>
        <vertAlign val="superscript"/>
        <sz val="10"/>
        <rFont val="Arial"/>
        <family val="2"/>
        <charset val="238"/>
      </rPr>
      <t>3</t>
    </r>
    <r>
      <rPr>
        <sz val="10"/>
        <rFont val="Arial"/>
        <family val="2"/>
        <charset val="238"/>
      </rPr>
      <t xml:space="preserve"> dobavljenog, dopremljenog i ugrađenog materijala u zbijenom stanju.</t>
    </r>
  </si>
  <si>
    <t>A.3.</t>
  </si>
  <si>
    <t>BETONSKI, AB I ASFALTERSKI RADOVI</t>
  </si>
  <si>
    <r>
      <t>Izrada betonske podloge za izravnavanje dna rova za smještaj revizijskih okana,</t>
    </r>
    <r>
      <rPr>
        <b/>
        <sz val="10"/>
        <rFont val="Arial"/>
        <family val="2"/>
        <charset val="238"/>
      </rPr>
      <t xml:space="preserve"> </t>
    </r>
    <r>
      <rPr>
        <sz val="10"/>
        <rFont val="Arial"/>
        <family val="2"/>
        <charset val="238"/>
      </rPr>
      <t>C16/20, prosječne debljine 5 cm.
 1,2 x 1,2 x 0,05 x 5= 0,36 m3;</t>
    </r>
  </si>
  <si>
    <t>Izvedba revizijskih (kaskadnih) okana - betoniranje zidova okana u glatkoj oplati s otvorima za cijevi, dna (podne ploče) s izvedenom i obrađenom kinetom glaziranjem do crnog sjaja te gornje arm.-bet. ploče okna (s otvorom 60 x 60 cm) u betonu C25/30, uključivo s izradom, postavom i skidanjem oplate, te prijenosom i ugradbom betona i armature. Debljina stijenki zidova je 20 cm, dna 20 cm (bez kinete), a debljina gornje ploče s otvorom za poklopac je 15 cm. Jedinična cijena stavke uključuje sve potrebne radove, materijale, pomoćna sredstva i transporte za kompletnu izvedbu stavke. Unutarnje površine dna i zidova okna obraditi brzovezućim kitom (tikovit ili sličan materijal), zapunjavanjem rupa u betonu do postizanja vodonepropusnosti, te gletanjem istom vodonepropusnom masom, do visine pokrovne ploče, u dva sloja, u svemu prema uputama Proizvođača.</t>
  </si>
  <si>
    <t>Obračun po komadu izvedenog okna.</t>
  </si>
  <si>
    <t>Revizijsko okno - unut. vel. 80 x 80 cm
h srednje = 203 cm,
/ 1,2 x 1,2 x 0,2 = 0,29 m3;
(1,2+0,8) x 2 x 0,2 x 2,03 = 1,62 m3;
1,2 x 1,2 x 0,15 = 0,22 m3;
0,8 x 0,8 x 0,15 = 0,10 m3 (kineta);
Ukupno beton za jedno okno: 2,23 m3; /</t>
  </si>
  <si>
    <t>Revizijsko okno - unut. vel. 60 x 60 cm
h srednje = 130 cm, 
/ 1,0 x 1,0 x 0,2 = 0,20 m3;
(1,0+0,6) x 2 x 0,2 x 1,3 = 0,83 m3;
0,6 x 0,6 x 0,15 = 0,05 m3 (kineta);
Ukupno beton za jedno okno: 1,1 m3; /</t>
  </si>
  <si>
    <t>Nabava, doprema, izrada i postavljanje betonskog željeza RA 400 i armaturne mreže MA 500 za pokrovne ploče revizijskih (kaskadnih) okna kao i ojačanja stijenki okna. Jedinična cijena stavke uključuje sve potrebne radove, materijale, pomoćna sredstva i transporte za kompletnu izvedbu stavke. Obračun po kg ugrađene armature.</t>
  </si>
  <si>
    <t>Izvedba priključka novog mješovitog kolektora na postojeći kolektor, izveden od bet. cijevi, f500 u Ul.Pomerio. Priključak će se izvesti izvedbom novog revizijskog betonskog okna na mjestu priključenja kolektora iz ul. I.Rendića.</t>
  </si>
  <si>
    <t>Stavka obuhvaća rezanje postojeće betonske cijevi s odvozom na deponij, zidarsku obradu spoja postojećeg kolektora sa novim oknom i sve ostale radove za kompletno izvršenje stavke.</t>
  </si>
  <si>
    <t>Stavka uključuje ugradnju prijenosne kanalizacijske crpke i balona u oknu, za privremeno zatvaranje dotoka, obzirom da kolektor mora biti u funkciji za vrijeme izvođenja radova.</t>
  </si>
  <si>
    <t>Jedinična cijena stavke uključuje sav potreban rad, materijal, pomoćna sredstva i transporte za izvedbu opisanog rada.</t>
  </si>
  <si>
    <t>Obračun po komadu.</t>
  </si>
  <si>
    <t>Izvedba priključka novog mješovitog kolektora na postojeće revizijsko betonsko okno (F1) kao i kompletna sanacija unutrašnjosti postojećeg revizijskog okna.</t>
  </si>
  <si>
    <t>Stavkom je obuhvaćeno bušenje stijenke postojećeg okna kružnom pilom, na predviđenoj koti priključenja, te ugradnja odgovarajuće manžete, brtvenog materijala i priključnog komada, za izradu vodonepropusnog spoja cijevi novog kolektora na postojeće okno.</t>
  </si>
  <si>
    <t>Nakon ugradnje priključnog komada okno iznutra zidarski obraditi, a spoj cijev-beton izvesti vodonepropusno, brzovezućim cementnim mortom.</t>
  </si>
  <si>
    <t>Čišćenje unutrašnjosti okna od raznog taloga i smeća.</t>
  </si>
  <si>
    <t>Obnova kinete betonom C16/20.</t>
  </si>
  <si>
    <t>Obnova (saniranje) stijenki unutar okna glaziranjem sa cementnim mortom.</t>
  </si>
  <si>
    <t xml:space="preserve">Obračun po 1 kompletno saniranom oknu. </t>
  </si>
  <si>
    <t>Za jedno okno potrebno je:</t>
  </si>
  <si>
    <t>- čišćenje unutrašnjosti okna</t>
  </si>
  <si>
    <t>- beton C16/20 za obnovu kinete</t>
  </si>
  <si>
    <t>- glaziranje stijenki okna</t>
  </si>
  <si>
    <t>Obračun po 1 kompletno izvedenom oknu.</t>
  </si>
  <si>
    <t>Izvedba betonske podloge za ugradnju kanala linijske odvodnje od betona klase C20/25. Temelj je trapeznog poprečnog presjeka, debljina sloja oko elementa kanala 15 cm.</t>
  </si>
  <si>
    <t>U jediničnoj cijeni stavke obuhvaćeni su svi potrebni materijali, radovi, pomoćna sredstva i transporti za kompletnu izvedbu.</t>
  </si>
  <si>
    <r>
      <t>Obračun po 1 m</t>
    </r>
    <r>
      <rPr>
        <vertAlign val="superscript"/>
        <sz val="10"/>
        <rFont val="Arial"/>
        <family val="2"/>
        <charset val="238"/>
      </rPr>
      <t>3</t>
    </r>
    <r>
      <rPr>
        <sz val="10"/>
        <rFont val="Arial"/>
        <family val="2"/>
        <charset val="238"/>
      </rPr>
      <t xml:space="preserve"> ugrađenog betona.</t>
    </r>
  </si>
  <si>
    <t>Rekonstrukcija i proširenje postojećeg betonskog revizijskog okna 1.0 x 1.0 radi izvedbe nove pozicije poklopca okna, na rekonstruiranom dijelu autobusnog stajališta u Ul. Pomerio. Okno će se proširiti prema potrebi (cca 0.5 m).</t>
  </si>
  <si>
    <t xml:space="preserve">U stavci uračunati razbijanje i odvoz razbijenog materijala postojećeg okna, te izvedba novih dijelova zidova i ploče rekonstruiranog okna. Betoniranje dijela zidova okna u glatkoj oplati s otvorima za cijevi, dna (podne ploče) s izvedenom i obrađenom kinetom glaziranjem do crnog sjaja te gornje arm.-bet. ploče okna (s otvorom 60 x 60 cm) u betonu C25/30, uključivo s izradom, postavom i skidanjem oplate, te prijenosom i ugradbom betona i armature. Debljina stijenki zidova i dna je 20 cm, a novoizvedene gornje ploče s otvorom za poklopac 15 cm. Predviđena ugradnja 1,5 m3 betona. </t>
  </si>
  <si>
    <t xml:space="preserve">Jedinična cijena stavke uključuje sve potrebne radove, materijale, pomoćna sredstva i transporte za kompletnu izvedbu stavke. Unutarnje površine dna i zidova proširenja okna obraditi brzovezućim kitom (tikovit ili sličan materijal), zapunjavanjem rupa u betonu do postizanja vodonepropusnosti, te gletanjem istom vodonepropusnom masom, do visine pokrovne ploče, u dva sloja, u svemu prema uputama Proizvođača. </t>
  </si>
  <si>
    <t>U stavku uključiti i kompletnu sanaciju unutrašnjosti postojećih zidova i dna revizijskog okna, sa čišćenjem unutrašnjosti od raznog taloga i smeća, te obnova kinete betonom C16/20.</t>
  </si>
  <si>
    <t>Obračun po kom kompletno rekonstruiranog okna.</t>
  </si>
  <si>
    <t>Popravak kolničke konstrukcije na mjestima gdje kolektor odvodnje idu po asfaltiranim površinama izvan granice obuhvata ( Ul.Pomerio) :</t>
  </si>
  <si>
    <t>8.1.</t>
  </si>
  <si>
    <t>Izrada nosivog sloja od mehanički zbijenog zrnatog kamenog materijala debljine d=30 cm (5-01. O.T.U.), veličine zrna 0-63 mm.</t>
  </si>
  <si>
    <t>Rad obuhvaća nabavu, prijevoz i ugradnju zrnatog kamenog materijala u nosivi sloj kolničke konstrukcije.</t>
  </si>
  <si>
    <t>Granulometrijski zahtjevi za zrnati materijal nevezanih nosivih slojeva mora zadovoljiti uvjete dane u tabeli 13. kao i granulometrijske uvjete iz točke 5-01.1.1. O.T.U.</t>
  </si>
  <si>
    <t>Završni nosivi sloj od mehanički sabijenog kamenog materijala mora zadovoljiti zahtjeve iz tabele 15, a modul stišljivosti dobiven pločom promjera 30 cm treba biti Ms=100 MN/m2, a Sz=100%.</t>
  </si>
  <si>
    <t>Jediničnom cijenom obuhvaćeni su svi troškovi nabave materijala i njegove ugradnje i sve što je potrebno za potpuno dovršenje tamponskog sloja.</t>
  </si>
  <si>
    <r>
      <t>Obračun se vrši po m</t>
    </r>
    <r>
      <rPr>
        <vertAlign val="superscript"/>
        <sz val="10"/>
        <rFont val="Arial"/>
        <family val="2"/>
        <charset val="238"/>
      </rPr>
      <t>3</t>
    </r>
    <r>
      <rPr>
        <sz val="10"/>
        <rFont val="Arial"/>
        <family val="2"/>
        <charset val="238"/>
      </rPr>
      <t xml:space="preserve"> ugrađenog materijala u zbijenom stanju.</t>
    </r>
  </si>
  <si>
    <t>8.2.</t>
  </si>
  <si>
    <t>Izrada i ugradnja asfaltne mješavine za bitumenizirani nosivi sloj (prema O.T.U.5-04.).</t>
  </si>
  <si>
    <t xml:space="preserve">Asfaltiranje se izvodi nakon što nadzorni inženjer primi podlogu - tampon. Prije izvođenja donji sloj mora biti suh ili prirodno vlažan. Sloj se postavlja max. nakon 24 sata nakon ispitivanja podloge na poprskanu podlogu emulzijom. Mješavinu komponenata usvojiti prema prethodnom radnom sastavu, a sve prema Općim tehničkim uvjetima za radove na cestama i hrvatskim normama (HRN U.E9.021). </t>
  </si>
  <si>
    <t>Cijena obuhvaća nabavu svog potrebnog materijala, izradu prethodnog i radnog sastava, proizvodnju, prijevoz i ugradnju asfaltne mješavine, kao i sva potrebna ispitivanja</t>
  </si>
  <si>
    <r>
      <t>Obračun se vrši po m</t>
    </r>
    <r>
      <rPr>
        <vertAlign val="superscript"/>
        <sz val="10"/>
        <rFont val="Arial"/>
        <family val="2"/>
        <charset val="238"/>
      </rPr>
      <t>2</t>
    </r>
    <r>
      <rPr>
        <sz val="10"/>
        <rFont val="Arial"/>
        <family val="2"/>
        <charset val="238"/>
      </rPr>
      <t xml:space="preserve"> izvedenog sloja</t>
    </r>
  </si>
  <si>
    <t>8.3.</t>
  </si>
  <si>
    <t>Izrada habajućeg sloja na principu asfaltbetona AB 11E sa eruptivcem (prema O.T.U .6-03. ). Ovaj rad obuhvaća nabavu, polaganje i komprimiranje materijala, prijevoze, opremu i sve što je potrebno za dovršenje rada.</t>
  </si>
  <si>
    <t>Habajući sloj od asfaltbetona je asfaltni sloj izrađen od mješavine kamenog brašna, kamenog materijala i bitumena kao vezivo, gdje je granulometrijski sastav kamene sitneži sastavljen po principu najgušće sliženog kamenog materijala.</t>
  </si>
  <si>
    <t>Kamena smjesa za izradu asfaltbetona za habajuće slojeve sastoji se od frakcija plemenite sitneži, plemenitog pijeska i kamenog brašna. Kao vezivo koristi se bitumen BIT 50/70.</t>
  </si>
  <si>
    <r>
      <t>Obračun se vrši po m</t>
    </r>
    <r>
      <rPr>
        <vertAlign val="superscript"/>
        <sz val="10"/>
        <rFont val="Arial"/>
        <family val="2"/>
        <charset val="238"/>
      </rPr>
      <t>2</t>
    </r>
    <r>
      <rPr>
        <sz val="10"/>
        <rFont val="Arial"/>
        <family val="2"/>
        <charset val="238"/>
      </rPr>
      <t xml:space="preserve"> gornje površine habajućeg sloja.</t>
    </r>
  </si>
  <si>
    <t>BETONSKI, AB i ASFALTERSKI RADOVI UKUPNO:</t>
  </si>
  <si>
    <t>A.4.</t>
  </si>
  <si>
    <t>DOBAVA I MONTAŽA KANALIZACIJSKOG MATERIJALA</t>
  </si>
  <si>
    <t>Cijene koje se odnose na materijal i opremu u sebi trebaju sadržavati:</t>
  </si>
  <si>
    <t xml:space="preserve">* vrijednost opreme i materijala s troškovima transporta i osiguranja do gradilišne deponije </t>
  </si>
  <si>
    <t>* cijena obuhvaća i sav potrebni spojni, brtveni i ostali materijal za postavljanje pojedine opreme i materijala u položaj za upotrebu i ispravno funkcioniranje</t>
  </si>
  <si>
    <t>* certifikate za materijal i opremu, te priručnike za montažu opreme, održavanje i servisiranje (na jeziku zemlje proizvođača opreme i prijevod na hrvatski jezik).</t>
  </si>
  <si>
    <t>* garancijske listove</t>
  </si>
  <si>
    <t>Od dobave materajala na gradilišnu deponiju do ugradnje potrebno je sav materijal ispravno skladištiti u skladu s uputama Proizvođača.</t>
  </si>
  <si>
    <t>Dobava, doprema i ugradnja kanalizacijskog poklopca od nodularnog ljeva. Poklopac s okvirom se sastoji od kvadratnog okvira s okruglim poklopcem svjetlog otvora DN 600 mm. Okvir poklopca izrađen je tako da se prilikom ugradnje prekriva završnim slojem asfalta, betona i sl. Nakon ugradnje i izvedbe završnog sloja ceste vidljiv je samo okrugli poklopac. Ležište poklopca na okvir mora biti izrađeno od umjetne mase (elastomera) tako da poklopac potpuno nalježe na okvir, bez mogućnosti pomaka i lupanja kada prolazi vozilo. Poklopac je sa šarkama povezan s okvirom, a visina okvira je minimalno 100 mm. Osim toga poklopac mora biti opremljen sustavom samozabrtvljenja čime se onemogućuje otvaranje tj. izljetanje poklopca. Poklopac sa okvirom je predviđen za normalan intenzitet prometa pri prometnom opterećenju od 400 kN. Na poklopcu mora biti natpis KANALIZACIJA RIJEKA, a format natpisa mora biti izveden u dogovoru s KD "Vodovod i kanalizacija" d.o.o. Rijeka. Poklopac mora zadovoljiti Hrvatsku normu i klasu D400 prema europskoj normi EN 124.</t>
  </si>
  <si>
    <t xml:space="preserve">Ponuditelj je dužan priložiti izjavu o sukladnost izdanu od ovlaštene kuće u RH. </t>
  </si>
  <si>
    <t>Poklopac svijetlog otvora Ø600 mm, klase nosivosti D400, bez ventilacijskih otvora.</t>
  </si>
  <si>
    <t>Obračun po komadu ugrađenog poklopca.</t>
  </si>
  <si>
    <t>Dobava i doprema do deponije gradilišta, vodotjesnih i plinotjesnih inox poklopaca, za revizijska okna kanalizacijskih kolektora u području opločenja partera propusnim betonom.</t>
  </si>
  <si>
    <t>Poklopac klase nosivosti C250, prema HRN EN 124:2005, sa Pewepren brtvom, sastoji se od kade izrađene od inox čelika (AISI 304), za naknadnu ugradnju završnog opločenja u skladu sa okolnim opločenjem partera.</t>
  </si>
  <si>
    <t>Stavka obuhvaća sve potrebne transporte, materijale, opremu, radove i pomoćna sredstva za kompletnu izvedbu.</t>
  </si>
  <si>
    <t>Obračun po 1 komadu dobavljenog vodo i plinotjesnog inox poklopca, sa okvirom, kukama za podizanje i vijcima za zaključavanje, sve komplet.</t>
  </si>
  <si>
    <t>inox poklopac dim. 0.60x0.60 m, klase nosivosti C250</t>
  </si>
  <si>
    <t>Dobava, doprema i ugradnja tipskih ljevanoželjeznih penjalica koje će se ugraditi u betonska kanalizacijska okna, DIN 1211A, tež.3.15.</t>
  </si>
  <si>
    <t xml:space="preserve">Penjalice ugraditi na vertikalnom razmaku od 30 cm. </t>
  </si>
  <si>
    <t>Cijenom stavke su obuhvaćeni svi potrebni radovi, materijali, pomagala i transporti za kompletnu izvedbu rada.</t>
  </si>
  <si>
    <t xml:space="preserve">Obračun po 1 ugrađenoj penjalici. </t>
  </si>
  <si>
    <t>Dobava, doprema i ugradnja rebrastih kanalizacijskih cijevi i fazonskih komada od PEHD-a (polietilen visoke gustoće). Cijevi su sukladne standardu HRN EN 13476-1:2007 i HRN EN 13476-3:2009 ili jednakovrijedno _________________________, nazivne krutosti SN-CR 8, izvana rebraste, unutra glatke.</t>
  </si>
  <si>
    <t>Pojedinačna dužina cijevi iznosi 6 metara. DN označava vanjski promjer cijevi. Minimalna debljina stjenke iznosi za  DN 315 22 mm, za DN 250 18 mm.</t>
  </si>
  <si>
    <t>Cijevi se spajaju spojnicama prema standardu EN 681-1 s središnjim graničnikom i dvije gumene brtve. Utori vanjske površine cijevi služe kao utori za brtve. Uz cijevi nabaviti i dopremiti odgovarajuće spojnice i sav potreban brtveni materijal, te potrebne alate za montažu cijevi prema uputama Proizvođača.</t>
  </si>
  <si>
    <t>Za navedene cijevi ponuđač je dužan u ponudi priložiti :</t>
  </si>
  <si>
    <t xml:space="preserve">* certifikat o sukladnosti za tražene cijevi izdan od ovlaštene kuće u RH </t>
  </si>
  <si>
    <t>* original katalog proizvođača na hrvatskom iz kojeg su vidljive tražene teh. karakteristike</t>
  </si>
  <si>
    <t>* original ovlaštenje proizvađača cijevi i okana kojim ovlašćuje ponuditelja za nuđenje po ovom javnom nadmetanju</t>
  </si>
  <si>
    <t>Obračun po 1 m' dobavljene cijevi, komplet sa spojnicom i dvije gumene brtve.</t>
  </si>
  <si>
    <t>4.1.</t>
  </si>
  <si>
    <t>PEHD korugirane cijevi DN 315 mm, SN8, za mješoviti kolektor u ul. I. Rendića.</t>
  </si>
  <si>
    <t>Dobava, doprema i ugradnja kanalizacijskih PVC cijevi obodne krutosti SN 8 kN/m2, za sekundarni kolektor i kućne priključke, te priključak kanala linijske oborinske odvodnje.</t>
  </si>
  <si>
    <t xml:space="preserve">Cijevi su duljine 5,00 m sa spojem na kolčak i gumenim prstenom. Cijevi i spojni materijal dobaviti prema uputama proizvođača. </t>
  </si>
  <si>
    <t xml:space="preserve">Jediničnom cijenom uračunati sav spojni materijal, kao i atesti Proizvođača. </t>
  </si>
  <si>
    <t>Polaganje cijevi na prethodno pripremljenu posteljicu d=10 cm, prema predviđenim padovima nivelete iz projekta, uz kontrolu geodetskim instrumentom i potrebnu montersku pripomoć.</t>
  </si>
  <si>
    <t>5.1.</t>
  </si>
  <si>
    <t>PVC cijevi DN 200 mm, SN8, za sekundarni kolektor i kućne priključke</t>
  </si>
  <si>
    <t>5.2.</t>
  </si>
  <si>
    <t>PVC cijevi DN 110 mm, za priključak kanala linijske odvodnje</t>
  </si>
  <si>
    <t xml:space="preserve">Dobava i montaža kanala za linijsku odvodnju oborinskih voda po sistemu ACO DRAIN MONOBLOCK PD 100, ili odgovarajući jednakovrijedni proizvod _________________________. Monolitno tijelo kanala od polimer betona u natur ili antracit crnoj boji s otvorima u obliku rešetke. Kanal je namijenjen za izvedbu linijske odvodnje po dužini i okomito na prometnice. Građevinska dužina 100 cm, građ. širina 150 mm, svjetla širina 100 mm, ukupna visina 200 mm, težina 28,5 kg, za razred opterećenja C 250 kN u skladu s En 1433. Kanal se izvodi polaganjem na betonsku podlogu marke C20/25 debljine sloja 15 cm, bočno kanal založiti betonom. Gornji rub kanala se izvodi u razini 2 - 5 mm ispod kote gotove završne okolne površine. Sve sa priborom za montažu do potpune funkcionalnosti. </t>
  </si>
  <si>
    <t>Obračun po 1 m' dobavljenog i ugrađenog gotovog kanala linijske odvodnje, sve komplet.</t>
  </si>
  <si>
    <t>6.1.</t>
  </si>
  <si>
    <t>Kanal za linijsku odvodnju oborinskih voda ACO DRAIN MONOBLOCK PD 100, ili odgovarajući jednakovrijedni proizvod _________________________.</t>
  </si>
  <si>
    <t>6.2.</t>
  </si>
  <si>
    <t>Čeona stjenka sa ispustom za reviziju kanala i ispust, ACO DRAIN MONOBLOCK PD 100 ili odgovarajući jednakovrijedni proizvod _________________________, klase opterećenja C 250 , duljine 0,5 m</t>
  </si>
  <si>
    <t>Ispitivanje izgrađene kanalizacije na vodonepropusnost zajedno sa kontrolnim oknima (osim glavnog kolektora ispitivanje treba napraviti i na izvedenim pripremama za kućne priključke) “V” ili „Z“ postupkom (ispitivanje vodom ili zrakom) prema normi za Polaganje i ispitivanje kanalizacijskih cjevovoda i kanala HRN EN 1610, sve u skladu sa Pravilnikom o tehničkim zahtjevima za građevine odvodnje, otpadnih voda, kao i rokovima obvezne kontrole ispravnosti građevina odvodnje i pročišćavanja otpadnih voda (N.N. 03/11).
Ispitivanje mora vršiti akreditirani laboratorij osposobljen prema zahtjevima norme HRN EN ISO/IEC 17025.
Osim toga, laboratorij koji vrši ispitivanja mora zadovoljavati i sve ostale posebne uvjete propisane Pravilnikom o posebnim uvjetima za obavljanje djelatnosti ispitivanja vodonepropusnosti građevina za odvodnju i pročišćavanje otpadnih voda (N.N. 01/11), odnosno mora imat i Rješenje o ispunjenju posebnih uvjeta sukladno zahtjevu istog Pravilnika.</t>
  </si>
  <si>
    <t>Ispitivanje vršiti prije asfaltiranja, a poslije zatrpavanja. Ako cjevovod ili kontrolno okno ne zadovoljava ispitne zahtjeve, Izvođač je dužan sanirati cjevovod ili/i kontrolno okno, te ponoviti ispitivanje. 
Sva višekratna ispitivanja neće se posebno obračunavati, već svako drugo i daljnje ispitivanje ide na teret Izvoditelja radova. Jedinična cijena stavke uključuje sav potreban rad, materijal, vodu koja se koristi za ispitivanje i pomoćna sredstva za izvedbu opisanog rada i završno izvješće predano u najmanje 3 primjeraka izdano i ovjereno od laboratorija koji je vršio ispitivanje.</t>
  </si>
  <si>
    <t>7.1.</t>
  </si>
  <si>
    <t>7.2.</t>
  </si>
  <si>
    <t xml:space="preserve">Kontrola ispravnosti strukturalne stabilnosti i osiguranja funkcionalnosti koja se mora dokazati CCTV inspekcijom sukladno normi Uvjeti za sustave odvodnje izvan zgrada-2.dio: Sustav kodiranja optičkog nadzora HRN EN 13508-2/AC, sve u skladu sa Pravilnikom o tehničkim zahtjevima za građevine odvodnje, otpadnih voda, kao i rokovima obvezne kontrole ispravnosti građevina odvodnje i pročišćavanja otpadnih voda (N.N. 03/11). </t>
  </si>
  <si>
    <r>
      <t xml:space="preserve">CCTV inspekcija, odnosno snimanje kolektora robot–kamerom mora se vršiti nakon polaganja i zatrpavanja, a prije asfaltiranja dionice. Osim glavnog kolektora kontrolu ispravnosti, odnosno snimanje treba izvršiti i na izvedenim pripremama za kućne priključke.  </t>
    </r>
    <r>
      <rPr>
        <sz val="11"/>
        <color indexed="10"/>
        <rFont val="Calibri"/>
        <family val="2"/>
        <charset val="238"/>
      </rPr>
      <t/>
    </r>
  </si>
  <si>
    <t xml:space="preserve">Prilikom kontrole/snimanja, cjevovod i okna moraju biti čista, te ukoliko se prilikom snimanja uoči da u cjevovodu ima materijala, snimanje treba ponoviti nakon što se cjevovod očisti, sve kako bi se sva eventualna oštećenja, deformacije i neispravnosti na izvedenom cjevovodu mogle uočiti snimanjem i evidentirati izvješćem. </t>
  </si>
  <si>
    <t>CCTV inspekcija ne smije se vršiti brzinom većom od 15cm/s. Minimalna rezolucija snimke CCTV inspekcije mora biti 768x576 pixela. Robot kamera kojom se vrši CCTV inspekcija mora posjedovati pan&amp;tilt opciju za mjerenje stvarnog pada kanala. Stvarni pad kanala za svaku dionicu/sekciju kolektora mora biti sastavni dio izvještaja.</t>
  </si>
  <si>
    <t xml:space="preserve">Izvješće CCTV inspekcije se mora proanalizirati i pregledati zajedno sa nadzornim inžinjerom i ako postoje nepravilnosti koje je potrebno sanirati, odnosno ako su izvješćem evidentirani kodovi prema normi HRN EN 13508-2/AC koji opisuju neispravnosti po uvjetu vodonepropusnosti, strukturalne stabilnosti ili osiguranja funkcionalnosti koje treba sanirati, Izvođač je dužan sanirati te nepravilnosti o svom trošku, u cilju postizanja kvalitete ispravnosti izvedenog cjevovoda po sva tri uvjeta. </t>
  </si>
  <si>
    <t>Po izvršenoj sanaciji potrebno je ispravnost saniranog cjevovoda dokazati ponovnom CCTV inspekcijom i izvješćem prema normi HRN EN 13508-2/AC. Sva te višekratne CCTV inspekcije/snimanja robot-kamerom sa izradom izvješća neće se posebno obračunavati, već svako drugo i daljnje snimanje kao i izrada izvješća ide na teret Izvoditelja radova.</t>
  </si>
  <si>
    <t>Jedinična cijena stavke uključuje sav potreban rad, opremu i pomoćna sredstva za izvedbu opisanog rada i završno izvješće predano u najmanje 3 primjeraka i na CD-u, izdano i ovjereno od specijalizirane tvrtke /ispitivača koji je vršio CCTV inspekciju sukladno normi HRN EN 13508-2/AC. .</t>
  </si>
  <si>
    <t xml:space="preserve">Obračun po m kolektora i kućnih priključaka </t>
  </si>
  <si>
    <t>Snimanje koje vrši KD Vodovod i kanalizacija, kao pregled kontrole ispravnosti prije preuzimanja novog cjevovoda na upravljanje i održavanje, odnosno prije unosa u GIS.</t>
  </si>
  <si>
    <t>Završno snimanje izvedenih kolektora i priprema za kućne priključke , po završetku svih radova, CCTV inspekcijom sukladno normi Uvjeti za sustave odvodnje izvan zgrada-2.dio: Sustav kodiranja optičkog nadzora HRN EN 13508-2/AC od strane KD Vodovod i kanalizacija d.o.o. Rijeka.</t>
  </si>
  <si>
    <t xml:space="preserve">Izvođač je dužan obavjestiti Investitora (odnosno KD Vodovod i kanalizacija d.o.o. Rijeka) o završenim radovima na kolektorima minimalno 10 dana prije primopredaje i okončanog obračuna, kako bi KD Vodovod i kanalizacija d.o.o. Rijeka koji preuzima na upravljanje i održavanje izvedene kolektore, odnosno  unosi u svoj GIS izvedeno stanje, mogao izvršiti vlastitu kontrolu ispravnosti izvedenog kolektora. Ta CCTV inspekcija se vrši prije svega da bi se prije primopredaje provjerilo od strane KD Vodovod i kanalizacija d.o.o.Rijeka (koji je ujedno akreditirani laboratorij za istraživanje i procjenu odvodnih i kanalizacijskih sustava izvan zgrada prema normi HRN EN ISO/IEC 17025 za postupak prema HRN EN 13508-2/AC), da su svi novi cjevovodi izvedeni ispravno i kvalitetno, te da bi se utvrdila sva stanja izvedenih cjevovoda koja se tada evidentiraju i unose u GIS kanalizacije. </t>
  </si>
  <si>
    <t xml:space="preserve">Ukoliko se tom inspekcijom ustanovi da postoje nepravilnosti koje je potrebno sanirati, odnosno ako se izvješćem evidentiraju kodovi prema normi HRN EN 13508-2/AC koji opisuju neispravnosti po uvjetu vodonepropusnosti, strukturalne stabilnosti ili osiguranja funkcionalnosti koje treba sanirati, Izvođač je dužan na zahtjev KD Vodovod i kanalizacija d.o.o. Rijeka, kao mjerodavnog akreditiranog ispitnog laboratorija, sanirati cjevovod o svom trošku. </t>
  </si>
  <si>
    <t>Po izvršenoj sanaciji potrebno je ponovno obavijestiti KD Vodovod i kanalizaciju d.o.o. Rijeka kako bi se ponovnom CCTV inspekcijom (o svom trošku) dokazalo da je saniran cjevovod ispravan.</t>
  </si>
  <si>
    <t xml:space="preserve">Sve izvodi KD Vodovod i kanalizacija d.o.o. Rijeka (PRJ Kanalizacija) prema zahtjevu Izvođača </t>
  </si>
  <si>
    <t>NE NUDITI</t>
  </si>
  <si>
    <t>9.3.</t>
  </si>
  <si>
    <t>DOBAVA I MONTAŽA KANALIZACIJSKOG MATERIJALA UKUPNO:</t>
  </si>
  <si>
    <t>A.5.</t>
  </si>
  <si>
    <t>OSTALI RADOVI</t>
  </si>
  <si>
    <t>Zaštita, osiguranje ili pridržavanje-podupiranje svih postojećih podzemnih instalacija.</t>
  </si>
  <si>
    <t>Obračunata zaštita, osiguranje ili pridržavanje-podupiranje svih postojećih podzemnih instalacija, koje prelaze poprijeko iskopanog rova ili koje vode neposredno paralelno s trasom.</t>
  </si>
  <si>
    <t>Osiguranje i podupiranje instalacije izvesti prema uvjetima i uputama nadležne službe vlasnika instalacije i prema detaljima iz projekta.</t>
  </si>
  <si>
    <t>Na dionicama gdje postojeće instalacije dolaze u koliziju sa trasom kolektora, potrebno je izvesti rekonstrukciju istih, a uz suglasnost Nadzora u dogovoru s vlasnikom instalacija.</t>
  </si>
  <si>
    <t>Obuhvaćeni su svi potrebni radovi, materijali, sredstva i svi troškovi vlasnika instalacija za njihovo osiguranje.</t>
  </si>
  <si>
    <t>Prema raspoloživim informacijama vlasnika instalacija na trasi se nalaze slijedeće instalacije:</t>
  </si>
  <si>
    <t>- vodovod</t>
  </si>
  <si>
    <t>- elektrokablovi</t>
  </si>
  <si>
    <t>- TK instalacije</t>
  </si>
  <si>
    <t>- plinske instalacije</t>
  </si>
  <si>
    <t>1.1.</t>
  </si>
  <si>
    <t>1.2.</t>
  </si>
  <si>
    <t xml:space="preserve">Prepumpavanje otpadne vode za vrijeme odvijanja radova. </t>
  </si>
  <si>
    <t>Stavka uključuje:</t>
  </si>
  <si>
    <t xml:space="preserve">Dobava i doprema i instaliranje po dionicama kanalizacijske pumpe, kapaciteta 10 l/s. Izvoditelj mora osigurati i napajanje putem mobilnog agregata u koliko ne može osigurati el. priključak </t>
  </si>
  <si>
    <t xml:space="preserve">Uz pumpu potrebno nabaviti i fleksibilno crijevo (min. Ø100 mm) dužine 100 m </t>
  </si>
  <si>
    <t>Obračun po kompletu.</t>
  </si>
  <si>
    <t>Izrada geodetskog elaborata .</t>
  </si>
  <si>
    <t>Izrada geodetskog elaborata ovjerenog od tijela državne uprave nadležnog za poslove katastra. Elaborat mora izraditi i potpisati osoba registrirana za obavljanje te djelatnosti po posebnom propisu. Geodetski snimak i elaborat katastra treba izraditi za gravitacijske kolektore u ukupnoj dužini 113.79 m i 6 kućnih priključaka prosječne dužine 2.00 m.</t>
  </si>
  <si>
    <t xml:space="preserve">Jedinična cijena stavke uključuje sve potrebne terenske i uredske radove, te materijale za izradu komplet elaborata katastra </t>
  </si>
  <si>
    <t>Predati kao digitalnu snimku u .dwg formatu na CD-u uz dva primjerka uvezanog elaborata.</t>
  </si>
  <si>
    <t>Izrada projekta izvedenog stanja.</t>
  </si>
  <si>
    <t>Izrada projekta izvedenog stanja koji u sebi sadržava elemente geodetskog snimka za katastar, a prilagođen je prema Naputku i traženoj formi Investitora (www.kdvik-rijeka.hr -&gt; OTPADNA VODA -&gt; UPUTE ZA GEODETE) . Napomena: U ovoj stavci koristiti elemente geodetskog snimka iz stavke Elaborat za katastar te ga uklopiti u projekt izvedenog stanja.</t>
  </si>
  <si>
    <t>Naputak diktira način unosa podataka u .dwg nacrt koji omogućava određenu prilagodbu u programu GeoMedia radi razvoja GIS-a u KD VODOVOD I KANALIZACIJA d.o.o. Rijeka, PRJ Kanalizacija.</t>
  </si>
  <si>
    <t>Projekt izvedenog stanja mora obuhvatiti sve izmjene na građevini koje su se desile tijekom gradnje u odnosu na osnovni projekt, te sve izvedene trase cjevovoda (gravitacijski cjevovodi, priključci, tlačni cjevovodi i trase optičkih kabela) sa svim objektima na mreži uz opis svih parametara i funkcije izvedenih vodova.</t>
  </si>
  <si>
    <t>Periodično izrađen radni materijal davati na kontrolu stručnim službama Investitora u cilju dobivanja što kvalitetnije završne snimke izvedenog stanja.</t>
  </si>
  <si>
    <t>Predati kao digitalnu snimku u .dwg formatu na CD-u uz dva primjerka uvezanog elaborata</t>
  </si>
  <si>
    <t>Obračun po kompletu projekta.</t>
  </si>
  <si>
    <t>OSTALI RADOVI UKUPNO:</t>
  </si>
  <si>
    <t xml:space="preserve">B/ </t>
  </si>
  <si>
    <t>INSTALACIJA DOVODA VODE - JAVNE SANITARIJE I FONTANA</t>
  </si>
  <si>
    <t>Napomena :</t>
  </si>
  <si>
    <t>Troškovnik je sastavni dio tehničke dokumentacije (projekta) kojim su definirane pojedinosti izvedbe instalacija. Pri izvedbi radova obavezno je pridržavati se općih i posebnih uvjeta izvođenja.</t>
  </si>
  <si>
    <t>a/ Svi fazonski komadi, kao što su koljena, “T” komadi, redukcije, holenderi, nipli, ne pojavljuju se kao posebne stavke, već su obračunate u m¢ postavljenog cjevovoda.</t>
  </si>
  <si>
    <t>b/ Posebno se ne obračunava izolacija cijevi, bilo da su iste postavljene u zemlji ili zidovima, već je izolacija u potrebnoj debljini obuhvaćena u jediničnoj cijeni položenog cjevovoda određenog profila.</t>
  </si>
  <si>
    <t xml:space="preserve">c/ Cijevi koje se polažu u podu objekta zatrpavati sitnijim materijalom, a cijevi koje se polažu izvan objekta, položiti u sloj pijeska, posteljicu (10 cm ispod i 30 cm iznad cijevi) da ne bi došlo do oštećenja izolacije. </t>
  </si>
  <si>
    <t>d/ Kod svih prodora u temelje, nadtemeljne zidove, stjenke revizijskih okana, prije ugradnje cijevi potrebno je u centralnom dijelu presjeka staviti dvije gumene brtve.</t>
  </si>
  <si>
    <t>B.1.</t>
  </si>
  <si>
    <t>PRIPREMNI I ZEMLJANI RADOVI</t>
  </si>
  <si>
    <t>Iskolčenje trase dovoda vode i osiguranje iskolčenja prema tehničkoj dokumentaciji, za cijelo vrijeme izvođenja radova, komplet sa svim objektima na trasi.</t>
  </si>
  <si>
    <t>Strojno ručni iskop potreban za postavu vodovodnih cijevi, te izvedbu vodovodnih okana. Iskop je dubine cca 110 cm i širine 60 cm. Stavka obuhvaća sve potrebne radove kod iskopa rovova, potrebno razupiranje i osiguranje.</t>
  </si>
  <si>
    <t>Eventualno prelaganje i križanje sa ostalim instalacijama uračunato je u cijenu, kao i potrebna zaštita instalacija.</t>
  </si>
  <si>
    <r>
      <t>Obračun po 1 m</t>
    </r>
    <r>
      <rPr>
        <vertAlign val="superscript"/>
        <sz val="10"/>
        <rFont val="Arial"/>
        <family val="2"/>
        <charset val="238"/>
      </rPr>
      <t>3</t>
    </r>
    <r>
      <rPr>
        <sz val="10"/>
        <rFont val="Arial"/>
        <family val="2"/>
        <charset val="238"/>
      </rPr>
      <t xml:space="preserve"> iskopanog materijala u sraslom stanju.</t>
    </r>
  </si>
  <si>
    <t>Dobava i doprema pijeska veličine zrna 0-8 mm za izradu pješčane posteljice 10 cm ispod cijevi, te pijeska 0-8 mm za zatrpavanje oko i cca 30 cm iznad tjemena cijevi.</t>
  </si>
  <si>
    <t>Zbijanje posteljice izvoditi pažljivo, isključivo ručnim nabijačima. Posebno dobro nabiti posteljicu bočno oko cijevi.</t>
  </si>
  <si>
    <t>Jedinična cijena stavke uključuje dobavu, dopremu, raznašanje duž rova prirodnog ili strojnog pijeska, ubacivanje pijeska u rov sa razastiranjem i planiranjem posteljice, kao i ostale radove vezane za izradu posteljice.</t>
  </si>
  <si>
    <r>
      <t>Obračun po 1 m</t>
    </r>
    <r>
      <rPr>
        <vertAlign val="superscript"/>
        <sz val="10"/>
        <rFont val="Arial"/>
        <family val="2"/>
        <charset val="238"/>
      </rPr>
      <t>3</t>
    </r>
    <r>
      <rPr>
        <sz val="10"/>
        <rFont val="Arial"/>
        <family val="2"/>
        <charset val="238"/>
      </rPr>
      <t xml:space="preserve"> ugrađenog ugrađenog pijeska</t>
    </r>
  </si>
  <si>
    <t>Utovar i odvoz cjelokupnog materijala iz iskopa rova vodovoda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obuhvaćeno je konačno zbrinjavanje svog materijala s privremene na trajnu deponiju sa svim potrebnim radnjama.</t>
  </si>
  <si>
    <t>Troškove iznalaženja privremene i trajne deponije, pristup i uređenje deponije snosi izvođač radova. Izvođač je dužan u potpunosti osigurati prijevoz na samom gradilištu, kao i na javnim prometnim površinama.</t>
  </si>
  <si>
    <r>
      <t>Obračun po 1 m</t>
    </r>
    <r>
      <rPr>
        <vertAlign val="superscript"/>
        <sz val="10"/>
        <rFont val="Arial"/>
        <family val="2"/>
        <charset val="238"/>
      </rPr>
      <t>3</t>
    </r>
    <r>
      <rPr>
        <sz val="10"/>
        <rFont val="Arial"/>
        <family val="2"/>
        <charset val="238"/>
      </rPr>
      <t xml:space="preserve"> odvezenog materijala u sraslom stanju</t>
    </r>
  </si>
  <si>
    <t>PRIPREMNI I ZEMLJANI RADOVI UKUPNO:</t>
  </si>
  <si>
    <t>B.2.</t>
  </si>
  <si>
    <t>BETONSKI I ZIDARSKI RADOVI</t>
  </si>
  <si>
    <t>Izrada /ostavljanje/ otvora u temeljima za prodor instalacija u građevinui izvan građevine koroz temelje ili potporne zidove.</t>
  </si>
  <si>
    <t>U cijenu uračunat sav potreban rad i materijal.</t>
  </si>
  <si>
    <t>h</t>
  </si>
  <si>
    <t>Izrada vodomjernog okna za dovod vode u park prema uvjetima i tehničkoj dokumentaciji koju izrađuje KD Vodovod i kanalizacija. Unutar okna ugradit će se dva vodomjera, jedan za opskrbu sanitarne vode za javne sanitarije i fontanu, a drugi za potrebe navodnjavanja zelenih površina parka.</t>
  </si>
  <si>
    <t>U stavci uračunata izvedba novog armirano-betonskog vodonepropusnog okna, prema uvjetima nadležnog komunalnog poduzeća (predviđene dimenzije: svjetli otvor 0,80x0,80, debljine zidova 20 cm, te pokrovne ploče okna 15 cm, dubine 1,0 m).</t>
  </si>
  <si>
    <t>Stavka uključuje sve potrebne radove, betonske, armiranobetonske, zidarske, tesarske i dr.</t>
  </si>
  <si>
    <t>U cijenu uračunato:</t>
  </si>
  <si>
    <t xml:space="preserve"> - potreban iskop bez obzira na kategoriju tla</t>
  </si>
  <si>
    <t>- izrada šahta od betona C20/25</t>
  </si>
  <si>
    <t>- konstruktivna armatura</t>
  </si>
  <si>
    <t>- glatka oplata</t>
  </si>
  <si>
    <t>- vodonepropusna obrada stjenki</t>
  </si>
  <si>
    <t>- izrada kinete</t>
  </si>
  <si>
    <t>U jediničnoj cijeni stavke obuhvaćeni su svi potrebni materijali, radovi, pomoćna sredstva i transport za kompletnu izvedbu.</t>
  </si>
  <si>
    <t>Obračun po komadu izvedenog okna</t>
  </si>
  <si>
    <t>Dobava materijala i izvedba zasunskog vodovodnog okna sa ispusnim ventilom, na izlazu vodovodnih instalacija iz objekta sanitarija.</t>
  </si>
  <si>
    <t>Okno se izvodi iz pune opeke u produžnom mortu debljine zida 1/2 opeke.</t>
  </si>
  <si>
    <t>Prosječne količine materijala :</t>
  </si>
  <si>
    <t>* tucanik, 0-30 mm za dno</t>
  </si>
  <si>
    <r>
      <t>m</t>
    </r>
    <r>
      <rPr>
        <vertAlign val="superscript"/>
        <sz val="9"/>
        <rFont val="Arial"/>
        <family val="2"/>
        <charset val="238"/>
      </rPr>
      <t>3</t>
    </r>
    <r>
      <rPr>
        <sz val="9"/>
        <rFont val="Arial"/>
        <family val="2"/>
        <charset val="238"/>
      </rPr>
      <t xml:space="preserve">    </t>
    </r>
  </si>
  <si>
    <t>* puna opeka za zidove</t>
  </si>
  <si>
    <t>* vapno</t>
  </si>
  <si>
    <t>* cement</t>
  </si>
  <si>
    <t>* pijesak</t>
  </si>
  <si>
    <t>Jedinična cijena uključuje sav potreban rad, materijal i transporte za izvedbu opisanog rada.</t>
  </si>
  <si>
    <t>Izrada sidrenih blokova na vertikalnim i horizontalnim lomovima dionica cjevovoda.</t>
  </si>
  <si>
    <t>Betoniranje betonom  C 25/30, razreda izloženosti XC1, u jami iskopanoj u terenu, odnosno u postavljenoj oplati.</t>
  </si>
  <si>
    <t>Obrada betona prema Pravilniku TPBK.</t>
  </si>
  <si>
    <t>U jediničnoj cijeni stavke obuhvaćeni su svi potrebni materijali, radovi, oplata, te pomoćna sredstva i transport za kompletnu izvedbu.</t>
  </si>
  <si>
    <t>Za jedan blok potrebno je:</t>
  </si>
  <si>
    <t>beton C 25/30, s oplatom 0,30 m3</t>
  </si>
  <si>
    <t>Obračun po 1 kompletno izgrađenom bloku.</t>
  </si>
  <si>
    <t>BETONSKI I ZIDARSKI RADOVI UKUPNO:</t>
  </si>
  <si>
    <t>B.3.</t>
  </si>
  <si>
    <t>MONTAŽERSKI RADOVI</t>
  </si>
  <si>
    <t>Dobava i montaža horizontalnih i vertikalnih vodova od čeličnih pocinčanih cijevi za hladnu vodu: rezanje cijevi, izrada navoja, montiranje odgovarajućih fitinga. Instalacija se izvodi do spoja na postojeću vodovodnu mrežu. Stavkom je obuhvaćena izvedba izolacije cijevi "K-flexom" ili sl.. u debljini od 2.0 cm. u cijenu je uračunat odgovarajući ovjes.</t>
  </si>
  <si>
    <t>Alternativno hidroinstalaciju izvesti PEHD cijevima sa pripadajućom izolacijom.</t>
  </si>
  <si>
    <t>Obračun je po m¢ komplet izvedene stavke</t>
  </si>
  <si>
    <t>F 15</t>
  </si>
  <si>
    <t>F 20</t>
  </si>
  <si>
    <t>F 25</t>
  </si>
  <si>
    <t>F 32</t>
  </si>
  <si>
    <t>Dobava i ugradnja protočnih podžbuknih kuglastih ventila sa poniklovanom kapicom i podložnom rozetom. Ventili se postavljaju prema shemi: omogućavaju odvajanje grane ili dijela grane instalacijske mreže.</t>
  </si>
  <si>
    <t>Obračun po komplet izvedenoj stavci.</t>
  </si>
  <si>
    <t>Dobava, doprema i montaža propusnog ventila za zatvaranje, sa ispustom F 25 (1").</t>
  </si>
  <si>
    <t>Obračun po kom.</t>
  </si>
  <si>
    <t>Dobava, doprema i ugradnja tipskog lijevanoželjeznih poklopaca 60x60cm za vodovodno vodomjerno okno, nosivost 250 kN.</t>
  </si>
  <si>
    <t>Poklopac mora zadovoljiti HRN EN 124 ili jednakovrijedno _________________________.</t>
  </si>
  <si>
    <t>Poklopac se sastoji od kvadratnog ugradnog okvira, s kvadratnim poklopcem i dvije upuštene ručke za podizanje poklopca, te natpisom VODOVOD RIJEKA.</t>
  </si>
  <si>
    <t>Poklopac se ugrađuje na a.b. ploču vodomjernog okna.</t>
  </si>
  <si>
    <t>Jediničnom cijenom obuhvaćen je sav potreban rad i materijal.</t>
  </si>
  <si>
    <t xml:space="preserve">Obračun po 1 komadu dobavljenog i ugrađenog poklopca. </t>
  </si>
  <si>
    <t>Dobava, doprema i ugradnja tipskog lijevanoželjeznih poklopaca 45x35cm za vodovodno zasunsko okno, nosivosti minimalno 50 kN.</t>
  </si>
  <si>
    <t>Na sredini poklopca treba biti ručka za podizanje od okruglog čelika debljine 8 mm. Na poklopcu treba biti ugraviran natpis VODOVOD RIJEKA. S donje strane poklopac treba biti ojačan rebrima (2+2) komada pod kutom od 90°</t>
  </si>
  <si>
    <t xml:space="preserve">Okvir poklopca treba biti ugradnih mjera gore / dolje 410 x 510 / 440 x 540 mm i sa svijetlim otvorom 360 x 460 mm. </t>
  </si>
  <si>
    <t xml:space="preserve">6. </t>
  </si>
  <si>
    <t>Dobava, doprema i ugradnja svog potrebnog materijala, za izvedbu vodovodnog priključka, na postojeći lj.ž. cjevovod DN 100, a sve prema uvjetima i detalju nadležnog komunalnog poduzeća KD Vodovod i kanalizacija.</t>
  </si>
  <si>
    <t xml:space="preserve">Obračun po kom. </t>
  </si>
  <si>
    <t>Dobava, doprema i ugradnja vodovodnog materijala za ugradnju u vodomjerno okno (2 vodomjera 1", standardni kuglasti ventili sa ručkom, koljena, nipl, redukcija i ostali sitni vodovodni materijal,....), a sve prema uvjetima i detalju nadležnog komunalnog poduzeća KD Vodovod i kanalizacija.</t>
  </si>
  <si>
    <t>Ispitivanje instalacije na vodonepropusnost. Cjevovod je potrebno tlačiti na dvostruki radni pritisak u vremenu od 2 sata. Tlačna proba se izvodi dok unutar predviđenog vremena nema pada tlaka na manometru.</t>
  </si>
  <si>
    <t>Dezinfekcija cjevovoda s rastopinom klorne lužine (hipoklorit) 0,35 l/m³. Prethodno izvršiti pranje cjevovoda trostrukim volumenom od sadržaja cjevovoda brzinom 0,75 m/sek. Po izvršenom pranju dodavati klornu lužinu sve dok se na suprotnoj strani ne pojavi veća količina klora, te ostaviti da klorina stoji u cjevovodu 24 sata. Nakon toga izvršite ispiranje cjevovoda trostrukim volumenom vode koja sadrži cjevovod. Nakon 2 dana uzeti vodu za bakteriološku analizu te ukoliko je ista bakteriološki ispravna, može se dozvoliti upotreba, uz kontrolirani nadzor KD Vodovod i kanalizacija.</t>
  </si>
  <si>
    <t>Obračun po m´</t>
  </si>
  <si>
    <t>10.</t>
  </si>
  <si>
    <t>Provedba postupka i shodovanje atesta o sanitarnoj ispravnosti vode od strane ovlaštenog laboratorija, u svemu prema uvjetima nadležnog komunalnog poduzeća KD Vodovod i kanalizacija.</t>
  </si>
  <si>
    <t>MONTAŽERSKI RADOVI UKUPNO:</t>
  </si>
  <si>
    <t>C/</t>
  </si>
  <si>
    <t>INSTALACIJA ODVODA SANITARNE OTPADNE VODE - JAVNE SANITARIJE I FONTANA</t>
  </si>
  <si>
    <t>C.1.</t>
  </si>
  <si>
    <t>Strojno ručni iskop rova za postavu instalacija odvoda sanitarne odvodnje javnih sanitarija i fontane, te iskopi za revizijska okna sa potrebnim proširenjima. Dubina rova unutar objekta je cca. 80 cm, a širina 60 cm, dok je van objekta dubina kanala cca. 1,00 - 1,50 cm, a širina 80 cm. Stavka obuhvaća sve potrebne radove kod iskopa rova, potrebno razupiranje i osiguranje. Obračun u idealnom profilu.</t>
  </si>
  <si>
    <t>Dobava i postava pijeska za posteljicu u sloju od 10 cm ispod nivelete cijevi postavljene u rovu, dok se iznad tjemena cijevi postavlja sloj od 30 cm pijeska uz pažljivo zbijanje.</t>
  </si>
  <si>
    <t>Dobava, doprema i zatrpavanje dijela rova iznad pješčane posteljice cjevovoda, te oko revizijskih okana zamjenskim materijalom ili odgovarajućim materijalom iz iskopa koji je sa max 10% primjesa zemlje.</t>
  </si>
  <si>
    <t>Utovar i odvoz cjelokupnog materijala iz iskopa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obuhvaćeno je konačno zbrinjavanje svog materijala s privremene na trajnu deponiju sa svim potrebnim radnjama.</t>
  </si>
  <si>
    <t>C.2.</t>
  </si>
  <si>
    <t>Izrada /ostavljanje/ otvora u temeljima za prodor instalacija u građevinui izvan građevine koroz temelje ili potporne zidove. ø160, Φ110. U cijenu uračunat sav potreban rad i materijal.</t>
  </si>
  <si>
    <t>Kompletna izvedba revizijskih okana kanalizacije odvodnje sanitarne otpadne vode. Stavka uključuje izradu oplate, betoniranje zidova i dna okna u C25/30. Debljina stijenki je 20 cm. U dnu okna izvesti kinetu u smjeru toka vode. U stjenkama okna ostaviti otvore za ulaz cijevi u okno. Izvedba armiranobetonske ploče okna. Ploču izvesti od C25/30, debljine 15 cm. U svježu betonsku masu ugraditi odmah okvir poklopca. Visinski položaj ploče uskladiti s okolnim terenom, kako bi poklopac bio u razini okolnog terena. Unutrašnjost okna ožbukati cem. mortom (špric, gruba, fina ukupne debljine 2-3 cm - završni sloj zagladiti do crnog sjaja). Kota dna okna date su u nacrtnoj dokumentaciji. Ugradnja tipskih lijevano željeznih penjalica na zidove okna, na vertikalnom razmaku od 30 cm.</t>
  </si>
  <si>
    <t>U cijenu je uračunat sav potreban rad i materijal, kao i potrebna oplata i armatura.</t>
  </si>
  <si>
    <t>Obračun po komadu kompletno izvedenog okna.</t>
  </si>
  <si>
    <t>*</t>
  </si>
  <si>
    <t>revizijsko okno, svj. dim. 60x60cm, hsr = 110cm</t>
  </si>
  <si>
    <t>C.3.</t>
  </si>
  <si>
    <r>
      <t xml:space="preserve">Napomena: </t>
    </r>
    <r>
      <rPr>
        <sz val="10"/>
        <rFont val="Arial"/>
        <family val="2"/>
        <charset val="238"/>
      </rPr>
      <t xml:space="preserve">U stavkama je uključena i nabava i postava fazonskih komada, ovješenja, pričvršćenja i izolacije. </t>
    </r>
  </si>
  <si>
    <t xml:space="preserve">1. </t>
  </si>
  <si>
    <t xml:space="preserve">Dobava, doprema i ugradnja kanalizacijskih PVC cijevi, te fazonskih komada za izvedbu odvodnje sanitarne otpadne vode iz javnih sanitarija i fontane. </t>
  </si>
  <si>
    <t>PVC DN 110</t>
  </si>
  <si>
    <t>PVC DN 160</t>
  </si>
  <si>
    <t xml:space="preserve">Dobava, doprema i montaža PVC odvodnih cijevi, te fazonskih komada za spojeve sanitarnih uređaja na kanalizaciju. Spajanje cijevi na naglavak s gumenom brtvom. U cijenu je uračunato i štemanje šliceva za postavu cijevi kao i nužna izolacija na mjestima prodora kroz konstrukciju. </t>
  </si>
  <si>
    <t>PVC DN 75</t>
  </si>
  <si>
    <t>2.3.</t>
  </si>
  <si>
    <t>PVC DN 50</t>
  </si>
  <si>
    <t xml:space="preserve">3. </t>
  </si>
  <si>
    <t>Dobava i postava top sifona zajedno sa niklovanom rešetkom DN 75 mm.</t>
  </si>
  <si>
    <t>Dobava, doprema i ugradnja lijevanoželjeznog poklopca s okvirom za revizijska okna sanitarne odvodnje.</t>
  </si>
  <si>
    <t xml:space="preserve">Lijevanoželjezni poklopci Ø 600 mm sa kvadratnim okvirom, klase nosivosti B125 kN, komplet sa okvirom min. Visine 100 mm, u skladu sa HRN EN 124. </t>
  </si>
  <si>
    <t>Poklopci se ugrađuju na a.b. ploču revizijskih okana sanitarne odvodnje.</t>
  </si>
  <si>
    <t>Dobava,doprema i ugradnja inox penjalica, dim. 150x450 mm, za silazak u revizijsko betonsko okno.</t>
  </si>
  <si>
    <t>Penjalice moraju biti protuklizno obrađene.</t>
  </si>
  <si>
    <t xml:space="preserve">Obračun po 1 komadu dobavljene i ugrađene penjalice. </t>
  </si>
  <si>
    <t>Ispitivanje kanalizacijske mreže (zajedno sa svim oknima) na nepropusnost, prema važećim tehničkim propisima (DIN), sa pribavljanjem svih potrebnih atesta</t>
  </si>
  <si>
    <t>D/</t>
  </si>
  <si>
    <t>INSTALACIJE DOVODA VODE  - NAVODNJAVANJE</t>
  </si>
  <si>
    <t>D.1.</t>
  </si>
  <si>
    <t>Iskolčenje trase dovoda vode za navodnjavanje i osiguranje iskolčenja prema tehničkoj dokumentaciji, za cijelo vrijeme izvođenja radova, komplet sa svim objektima na trasi.</t>
  </si>
  <si>
    <t>Strojno ručni iskop potreban za postavu vodovodnih cijevi. Iskop je dubine 80 cm i širine 60 cm. Stavka obuhvaća sve potrebne radove kod iskopa rovova, potrebno razupiranje i osiguranje.</t>
  </si>
  <si>
    <t xml:space="preserve">Dobava i postava pijeska veličine zrna 0-8 mm, za posteljicu ispod vodovodnih cijevi u debljini od 10 cm, te zatrpavanje položenih cijevi istim materijalom u slojevima, uz pažljivo zbijanje. Cijevi se zatrpavaju slojem pijeska u debljini od 30 cm iznad tjemena. </t>
  </si>
  <si>
    <t>U jediničnoj cijeni su obračunati: dobava, doprema, raznošenje, ubacivanje u rov sa razastiranjem i planiranjem posteljice, potrebno nabijanje i podbijanje, kao i ostali radovi vezani za izradu posteljice i zaštitu cijevi.</t>
  </si>
  <si>
    <r>
      <t>Obračun po 1 m</t>
    </r>
    <r>
      <rPr>
        <vertAlign val="superscript"/>
        <sz val="10"/>
        <rFont val="Arial"/>
        <family val="2"/>
        <charset val="238"/>
      </rPr>
      <t>3</t>
    </r>
    <r>
      <rPr>
        <sz val="10"/>
        <rFont val="Arial"/>
        <family val="2"/>
        <charset val="238"/>
      </rPr>
      <t xml:space="preserve"> ugrađenog ugrađenog kamenog materijala. </t>
    </r>
  </si>
  <si>
    <t>D.2.</t>
  </si>
  <si>
    <t>Izrada /ostavljanje/ otvora u temeljima za prodor instalacija kroz temelje ili potporne zidove.</t>
  </si>
  <si>
    <t>D.3.</t>
  </si>
  <si>
    <t xml:space="preserve">Dobava, doprema na gradilište i ugradnja alkaten cijevi sa odgovarajućim spojnim materijalom i fazonskim komadima za izradu vanjske vodovodne mreže navodnjavanja za radni tlak do 10 bara. </t>
  </si>
  <si>
    <t>F 15 (1/2")</t>
  </si>
  <si>
    <t>F 20 (3/4")</t>
  </si>
  <si>
    <t>F 25 (1")</t>
  </si>
  <si>
    <t xml:space="preserve">2. </t>
  </si>
  <si>
    <t>Dobava, doprema i montaža Master elektro-ventila 1 1/2", gubitka nosivosti 9,8 kPa pri 80 l/min.</t>
  </si>
  <si>
    <t>Dobava, doprema i montaža razvodnih kolektora elektro-ventila.</t>
  </si>
  <si>
    <t xml:space="preserve">Dobava, doprema i ugradba tipskih anti-vandal šahti za navodnjavanje </t>
  </si>
  <si>
    <t>50x65x31h</t>
  </si>
  <si>
    <t>4.2.</t>
  </si>
  <si>
    <t>36,5x50,5x31h</t>
  </si>
  <si>
    <t>4.3.</t>
  </si>
  <si>
    <t>Ø 31x25,5h</t>
  </si>
  <si>
    <t>Dobava, doprema i montaža zonskih elektro-ventila 1", gubitka nosivosti 11 kPa pri 55 l/min.</t>
  </si>
  <si>
    <t>Pripremanje trase za nesmetanu ugradnju sistema navodnjavanja. Ručni ili strojni iskop vodovodnog kanala u tlu IV kat., širine 15-20 cm, dubine do 40 cm. Odvoz viška materijala, te završno zatrpavanje probranim iskopanim materijalom.</t>
  </si>
  <si>
    <t>Dobava, doprema i ugradnja razvodnih cijevi tipa alkaten 1" PN6 u pripremljene kanale.</t>
  </si>
  <si>
    <t>Dobava, doprema i polaganje u zemlju el. kablova elektroventila u zaštitnom bužiru, 5 X 1,5 mm2.</t>
  </si>
  <si>
    <t>Dobava, doprema i ugradnja rasprskivača visine dizanja 10,5 cm na postavljenu i prethodno isperenu vodovodnu instalaciju, priključka za ručnu cijev, odzračnike, itd. Visinsko podešavanje, osiguravanje te brtvljenje spojeva. Obračun po kom. Stavka uključuje kompletan spojni materijal rasprskača i to:</t>
  </si>
  <si>
    <t>4,1m pri 2,6bar i 1.38 l/min.</t>
  </si>
  <si>
    <t>5,4m pri 2,5bar i 2.77 l/min.</t>
  </si>
  <si>
    <t>9,1m pri 2,75bar i 6,88 l/min.</t>
  </si>
  <si>
    <t>Dobava, doprema, polaganje cijevi KNK 4l/min. Izrada i brtvljenje spojeva, ispiranje sistema, sidrenje nakon polaganja.</t>
  </si>
  <si>
    <t>11.</t>
  </si>
  <si>
    <t>Dobava, doprema i ugradnja regulatora tlaka na linije KNK zalijevanja. Obračun po broju regulatora i to:</t>
  </si>
  <si>
    <t>11.1</t>
  </si>
  <si>
    <t>0.7 bar.</t>
  </si>
  <si>
    <t>11.2</t>
  </si>
  <si>
    <t>1.1 bar.</t>
  </si>
  <si>
    <t>11.3</t>
  </si>
  <si>
    <t>1.4 bar.</t>
  </si>
  <si>
    <t>12.</t>
  </si>
  <si>
    <t>Dobava, doprema i ugradnja programatora WR, remote control, 12 zona, master ventil.</t>
  </si>
  <si>
    <t>13.</t>
  </si>
  <si>
    <t>Dobava, doprema i ugradnja zaštitnog inox antivandal ormarića programatora sa ključem.</t>
  </si>
  <si>
    <t>14.</t>
  </si>
  <si>
    <t>Dobava, doprema i ugradnja senzora kiše mini clik (regulirajući).</t>
  </si>
  <si>
    <t>15.</t>
  </si>
  <si>
    <t>Ispitivanje dovodne instalacijske mreže na vodonepropusnost. Cjevovod je potrebno tlačiti na dvostruki radni pritisak u vremenu od 2 sata. Tlačna proba se izvodi dok unutar predviđenog vremena nema pada tlaka na manometru.</t>
  </si>
  <si>
    <t>E/</t>
  </si>
  <si>
    <t>ODVODNJA OBORINSKE VODE - PARK</t>
  </si>
  <si>
    <t>E.1.</t>
  </si>
  <si>
    <t>Kombinirani ručno-strojni iskop rova za polaganje cijevi priključaka kanala linijske odvodnje na upojne bunare ili mješoviti kolektor odvodnje, bez obzira na kategoriju tla.</t>
  </si>
  <si>
    <t>Stavka obuhvaća sve potrebne radove kod iskopa rova, potrebno razupiranje i osiguranje. Obračun u idealnom profilu.</t>
  </si>
  <si>
    <t>Kombinirani ručno-strojni iskop građevinske jame za izvedbu upojnog bunara i revizijskog okna priključka linijske rešetke, bez obzira na kategoriju tla.</t>
  </si>
  <si>
    <t>Planiranje dna građevinske jame s točnošću +/- 3 cm.</t>
  </si>
  <si>
    <t>Stavka uključuje potrebno razupiranje stranica građevinske jame, da ne dođe do obrušavanja u iskopanu jamu.</t>
  </si>
  <si>
    <t>Zatrpavanje rova priključnih cijevi, te zatrpavanje oko upojnih bunara zamjenskim materijalom ili odgovarajućim materijalom iz iskopa koji je sa max 10% primjesa zemlje. Zatrpavanje izvesti u slojevima sa potrebnim nabijanjem ("žabom"), nakon izvedenih radova na ugradnji linijskih kanala odvodnje i njihovog spoja sa upojnim bunarima. Zatrpavanje se izvodi u slojevima od po 30 cm do kote na koju će se postaviti završni sloj odnosno sloj humusa.</t>
  </si>
  <si>
    <t>Uračunat koeficijent zbijenosti materijala iz iskopa 1.10.</t>
  </si>
  <si>
    <t>Za obračun radova koristiti idealan presjek kao u stavkama iskopa. Povećanje zatrpavanja uslijed proširenog presjeka zbog neravnomjernosti iskopa uključiti u jediničnu cijenu radova.</t>
  </si>
  <si>
    <r>
      <t>Obračun po 1 m</t>
    </r>
    <r>
      <rPr>
        <vertAlign val="superscript"/>
        <sz val="10"/>
        <rFont val="Arial"/>
        <family val="2"/>
        <charset val="238"/>
      </rPr>
      <t>3</t>
    </r>
    <r>
      <rPr>
        <sz val="10"/>
        <rFont val="Arial"/>
        <family val="2"/>
        <charset val="238"/>
      </rPr>
      <t xml:space="preserve"> ugrađenog materijala u zbijenom stanju.</t>
    </r>
  </si>
  <si>
    <t>E.2.</t>
  </si>
  <si>
    <t>Kompletna izvedba okruglog upojnog bunara za oborinsku odvodnju, koji su smješteni u zelenoj površini.</t>
  </si>
  <si>
    <t>Stavka obuhvaća izradu upojnog bunara kružnog presjeka svijetlog otvora promjera 1,0 m, aktivne dubine upoja 0.6 m od predgotovljenih betonskih cijevi ili PEHD cijevi, perforiranim insitu. Pokrovna ploča izvodi se debljine 15 cm, konstruktivno armirana (Q-283), sa otvorom za ugradnju poklopca f600 sa kvadratnim okvirom klase nosivosti B125, prema EN 124, čija ugradnja je obračunata ovom stavkom. Ispuna upojnog bunara kamenim materijalom promjera zrna 50 - 150 mm, H = 1,00 m, te izvedba tamponskog sloja od tucanika debljine 40 cm.</t>
  </si>
  <si>
    <t>U obračun ulazi ispitivanje upojnosti terena "in situ".</t>
  </si>
  <si>
    <t xml:space="preserve">Obračun po kompletu izvedenog upojnog bunara. </t>
  </si>
  <si>
    <t>UB promjera 1.0 m, aktivne dubine upoja 0.6 m (ukupne dubine 1.2 m)</t>
  </si>
  <si>
    <t xml:space="preserve">Izvedba revizijskog priključnog okna za odvodnju oborinskih voda linijske rešetke LR2 na postojećem mješovitom kolektoru (AB 60/100) - betoniranje zidova okana u glatkoj oplati s otvorima za cijevi, dna (podne ploče) s izvedenom i obrađenom kinetom glaziranjem do crnog sjaja te gornje arm.- bet. ploče okna (s otvorom 60 x 60 cm) u betonu C25/30, uključivo s izradom, postavom i skidanjem oplate, te prijenosom i ugradbom betona i armature. Debljina stijenki zidova je 20 cm, dna 20 cm (bez kinete), a debljina gornje ploče s otvorom za poklopac je 15 cm. Jedinična cijena stavke uključuje sve potrebne radove, materijale, pomoćna sredstva i transporte za kompletnu izvedbu stavke. Unutarnje površine dna i zidova okna obraditi brzovezućim kitom (tikovit ili sličan materijal), zapunjavanjem rupa u betonu do postizanja vodonepropusnosti, te gletanjem istom vodonepropusnom masom, do visine pokrovne ploče, u dva sloja, u svemu prema uputama Proizvođača. </t>
  </si>
  <si>
    <t>Napomena: prije početka izvedbe okna provjeriti točne dimenzije odvodnog kanala i tome prilagoditi dimenzije okna, kao i točnu dubinu.</t>
  </si>
  <si>
    <t>Revizijsko okno - unut. vel. 60 x 60 cm
h = 150 cm (pretpostavljeno), 
/ 1,0 x 1,0 x 0,2 = 0,20 m3;
(1,0+0,6) x 2 x 0,2 x 1,5 = 0,96 m3;
0,6 x 0,6 x 0,15 = 0,05 m3 (kineta);
Ukupno beton za jedno okno: 1,21 m3; /</t>
  </si>
  <si>
    <t>Izrada prodora kroz temelje i potporne zidove rampe za invalide, zbog izvedbe prolaza odvodne instalacije DN 110, odnosno odvoda kanala linijske odvodnje rampe - šlic kanala. U cijenu uračunat sav potreban rad i materijal.</t>
  </si>
  <si>
    <t>E.3.</t>
  </si>
  <si>
    <r>
      <t>Napomena:</t>
    </r>
    <r>
      <rPr>
        <sz val="10"/>
        <rFont val="Arial"/>
        <family val="2"/>
        <charset val="238"/>
      </rPr>
      <t xml:space="preserve"> U stavkama je uključena i nabava i postava fazonskih komada, ovješenja, pričvršćenja i izolacije. </t>
    </r>
  </si>
  <si>
    <t xml:space="preserve">Dobava,doprema i ugradnja lijevanoželjeznog poklopca s okvirom za upojne bunare. </t>
  </si>
  <si>
    <t>Poklopci se ugrađuju na a.b. ploču upojnih bunara.</t>
  </si>
  <si>
    <t>Dobava i doprema do deponije gradilišta, vodotijesnog i plinotjesnoh inox poklopca, za revizijsko priključno okno linijske rešetke LR2 oborinske odvodnje u području opločenja partera propusnim betonom.</t>
  </si>
  <si>
    <t xml:space="preserve">Dobava, doprema i ugradnja kanalizacijskih PVC cijev DN 110, te fazonskih komada za izvedbu priključka odvodnje oborinske vode kanala linijske odvodnje na upojne bunare ili kolektor. </t>
  </si>
  <si>
    <t>Dobava, doprema i montaža kanala za linijsku odvodnju rampi za invalide po sistemu tip ACO Drain BRICKSLOT (Šlic-kanal) klase nosivosti C250 ili odgovarajući jednakovrijedni proizvod _________________________ . Kanal tip Multiline V100 ili jednakovrijedan _________________________ je izrađen iz polymerbetona građevinske visine 150 - 250 mm. Svjetla širina kanala je 100 mm, građevinska širina 135 mm, građevinska dužina 100 cm. Zaštitni rub kanala izveden iz inoxa. Pokrovna rešetka u obliku raspora izvedena je iz inoxa sa širinom raspora 10 mm, ukupne visine 105 mm s bočnim položajem raspora. Kanal se izvodi, prema detalju proizvođača, polaganjem na betonsku podlogu marke C20/25 debljine sloja 15 cm, a kanal je potrebno bočno založiti betonom. Gornji rub raspora rešetke se izvodi u razini 2 mm ispod kote gotovog opločenja okolne površine. Spoj s upojnim bunarom ili odvodnim kolektorom izvesti preko tipskog sabirnog elementa iz polimernog betona i revizijskog elementa iz nehrđajućeg čelika AISI 304 sa mogućnošću podizanja poklopca i čišćenja kanala, duljine 50 cm s odljevom DN 150.</t>
  </si>
  <si>
    <t>Kanal za linijsku odvodnju rampe za invalide, tip ACO Drain BRICKSLOT (Šlic-kanal) klase nosivosti C250 ili odgovarajući jednakovrijedni proizvod _________________________.</t>
  </si>
  <si>
    <t xml:space="preserve">Sabirnik za linijsku odvodnju tip ACO DRAIN SR 100 iz polimernog betona ili jednakovrijedan _________________________, s revizijskom rešetkom u 'šlic' izvedbi, s taložnom posudom iz PVC, s odvodom DN 150, svijetle širine sabirnika 100 mm, građevinske širine 13,5 cm, građevinske visine 60 cm, duljine 50 cm ili odgovarajući jednakovrijedni proizvod _________________________ </t>
  </si>
  <si>
    <t>Dobava, doprema i montaža kanala za linijsku odvodnju tip ACO Multiline V100 nosivosti A15 do E600 prema HR EN 1433 ili odgovarajući jednakovrijedni proizvod _________________________. Kanal se zbog specifičnog V-presjeka odlikuje većom brzinom otjecanja vode i boljim efektom samočišćenja. Kanal je izrađen iz polimerbetona, građevinske visine 150 - 250 mm. Svjetla širina kanala je 100 mm, građevinska širina 135 mm, građevinska dužina 1000 mm. Rubovi kanala ojačani su kutnikom od pocinčanog čelika debljine 4 mm koji služi kao dosjed za polaganje pokrovne rešetke. Kanalski elementi su izvedeni u pet građevinskih visina (kaskadni pad) ili kontinuiranim padom od 0,5%. Kanal se izvodi polaganjem na betonsku podlogu marke B25 debljine sloja 15 cm, bočno kanal založiti betonom. Gornji rub rešetke se izvodi u razini 2 - 5 mm ispod kote gotove završne okolne površine. Sve sa priborom za montažu do potpune funkcionalnosti.</t>
  </si>
  <si>
    <t xml:space="preserve">Kanal za linijsku odvodnju oborinskih voda tip ACO MULTILINE V100, ili odgovarajući jednakovrijedni proizvod _________________________ </t>
  </si>
  <si>
    <t xml:space="preserve">Sabirnik tip ACO Multiline V100 iz polimerbetona, s tip Drainlock učvršćivanjem rešetke bez vijaka ili jednakovrijedan _________________________, s taložnom posudom od PVC, ili odgovarajući jednakovrijedni proizvod _________________________. Svijetla širina sabirnika 100 mm, građevinska širine 135 mm, građevinska visine 450 mm u plitkoj izvedbi, duljine 500 mm, sa izljevom DN100 / DN150. Rub kanala pojačan profilom od pocinčanog čelika debljine 4 mm.
</t>
  </si>
  <si>
    <t>5.3.</t>
  </si>
  <si>
    <t>Dobava i montaža pokrovnih UZDUŽNO PREČKASTIH pokrovnih rešetki ACO passavant, ili odgovarajući jednakovrijedni proizvod _________________________ . Rešetka je izrađena iz nehrđajućeg čelika za opterećenje B 125 (laki promet) prema HRN EN 1243. Rešetka je opremljena sistemom bezvijčane ukrute tip DRAINLOCK ili jednakovrijedan _________________________. Širina rešetke je 123 mm, duljine 100 cm a upojne površine 465 cm2/m. Širina upojnog otvora 6 mm.</t>
  </si>
  <si>
    <t>Ispitivanje kanalizacijske mreže (zajedno sa svim oknima) na nepropusnost, prema važećim tehničkim propisima (DIN), sa pribavljanjem svih potrebnih atesta.</t>
  </si>
  <si>
    <t>F/</t>
  </si>
  <si>
    <t>SANITARNI UREĐAJI</t>
  </si>
  <si>
    <t>Obračunati u sklopu Projekta krajobraznog uređenja - oznaka projekta 21-16-L (Mapa 1)</t>
  </si>
  <si>
    <t>G/</t>
  </si>
  <si>
    <t>Izrada elaborata katastra (snimak) novo izvedenih instalacija u svemu prema važećim propisima. Sve visinske i horizontalne elemente trase treba snimiti dok cjevovod još nije zatvoren. Snimanje prilagoditi dinamici gradnje Izvoditelja.</t>
  </si>
  <si>
    <t>U cijenu izrade elaborata obračunati su svi terenski i uredski radovi.</t>
  </si>
  <si>
    <t>Obračun komplet.</t>
  </si>
  <si>
    <t>REKAPITULACIJA</t>
  </si>
  <si>
    <t>A/</t>
  </si>
  <si>
    <t>BETONSKI, AB I ZIDARSKI RADOVI</t>
  </si>
  <si>
    <t>A/ UKUPNO:</t>
  </si>
  <si>
    <t>B/</t>
  </si>
  <si>
    <t>B/ UKUPNO:</t>
  </si>
  <si>
    <t>C/ UKUPNO:</t>
  </si>
  <si>
    <t>INSTALACIJA DOVODA VODE - NAVODNJAVANJE</t>
  </si>
  <si>
    <t>D/ UKUPNO:</t>
  </si>
  <si>
    <t>E/ UKUPNO:</t>
  </si>
  <si>
    <t>G/ UKUPNO:</t>
  </si>
  <si>
    <t>REKAPITULACIJA VODOVOD I ODVODNJA:</t>
  </si>
  <si>
    <t>SVEUKUPNO VODOVOD I ODVODNJA:</t>
  </si>
  <si>
    <t>5.)</t>
  </si>
  <si>
    <t>PROMET</t>
  </si>
  <si>
    <t>ULICA IVANA RENDIĆA</t>
  </si>
  <si>
    <t>1.1.1.</t>
  </si>
  <si>
    <t>Uklanjanje i odvoz postojećih rubnjaka i sl. uključivo i betonsku podlogu rubnjaka.</t>
  </si>
  <si>
    <t>Uklanjanje treba obaviti na način kojim se neće nanositi šteta na ostalim dijelovima ceste te objektima i posjedima uz cestu.</t>
  </si>
  <si>
    <t>Te strukture potrebno je pažljivo izvaditi kako bi se po potrebi mogli ponovo ugraditi.</t>
  </si>
  <si>
    <t>Mjesta zahvata treba nakon uklanjanja očistiti.</t>
  </si>
  <si>
    <t>Obračun po m' uklonjenog rubnjaka i rigola.</t>
  </si>
  <si>
    <t>1.1.2.</t>
  </si>
  <si>
    <t>Uklanjanje postojećih objekata (bet. ploča kanalizacijskih ili vodovodni okana , vodolovnih objekata i sl.). Te strukture potrebno je pažljivo izvaditi kako bi se po potrebi mogli ponovo ugraditi.</t>
  </si>
  <si>
    <r>
      <t>Obračun po m</t>
    </r>
    <r>
      <rPr>
        <vertAlign val="superscript"/>
        <sz val="10"/>
        <rFont val="Arial"/>
        <family val="2"/>
        <charset val="238"/>
      </rPr>
      <t>3</t>
    </r>
    <r>
      <rPr>
        <sz val="10"/>
        <rFont val="Arial"/>
        <family val="2"/>
        <charset val="238"/>
      </rPr>
      <t xml:space="preserve"> uklonjenog objekta.</t>
    </r>
  </si>
  <si>
    <t>1.1.3.</t>
  </si>
  <si>
    <t>Uklanjanje i demontaža prometnih znakova.</t>
  </si>
  <si>
    <t>Stavka uključuje i vađenje temelja stupa prometnih znakova. Te strukture potrebno je pažljivo izvaditi kako bi se po potrebi mogli ponovo ugraditi.</t>
  </si>
  <si>
    <t>Obračun po komadu uklonjenog prometnog znaka (prema O.T.U. 1-03.2.).</t>
  </si>
  <si>
    <t>1.1.4.</t>
  </si>
  <si>
    <t>Iskolčenje osi trase, profila i poligona.</t>
  </si>
  <si>
    <t>Radovi obuhvaćaju sva potrebna geodetska mjerenja kojima se podaci iz projekta prenose na teren, osiguranje osi ceste i stalnih visinskih točaka postavljanjem visinskih kolaca za pojedine faze radova, obnavljanje i održavanje oznaka na terenu za vrijeme građenja odnosno predaje radova.</t>
  </si>
  <si>
    <t>U ovaj rad uključeno je preuzimanje i održavanje svih predanih osnovnih geodetskih snimaka i nacrta, te iskolčenja na terenu koja je naručilac predao izvođaču na početku radova.</t>
  </si>
  <si>
    <t>Obračun po m' iskolčene trase (prema O.T.U. 1-02.1.)</t>
  </si>
  <si>
    <t>1.1.5.</t>
  </si>
  <si>
    <t>Pažljivi ručni iskop probnih šliceva na mjestima postojećih instalacija u razmaku od 10 m duž trase, za utvrđivanje točnog položaja postojećih instalacija.</t>
  </si>
  <si>
    <r>
      <t>Prosječno 1,50 m</t>
    </r>
    <r>
      <rPr>
        <vertAlign val="superscript"/>
        <sz val="10"/>
        <rFont val="Arial"/>
        <family val="2"/>
        <charset val="238"/>
      </rPr>
      <t>3</t>
    </r>
    <r>
      <rPr>
        <sz val="10"/>
        <rFont val="Arial"/>
        <family val="2"/>
        <charset val="238"/>
      </rPr>
      <t xml:space="preserve"> iskopa po 1 probnom šlicu. </t>
    </r>
  </si>
  <si>
    <t>Obračun po 1 komplet izvedenom ručnom iskopu probnih šliceva (prema O.T.U. 1-03.5).</t>
  </si>
  <si>
    <t>1.2.1.</t>
  </si>
  <si>
    <t>Otkop postojeće kolničke konstrukcije (plitki iskop). Rad obuhvaća rezanje asfalta i rušenje postojeće kolničke konstrukcije prosječne debljine 10 cm.</t>
  </si>
  <si>
    <t>Rad obuhvaća utovar u prijevozno sredstvo. Prijevoz materijala uračunat je u posebnoj stavci.</t>
  </si>
  <si>
    <t>Obračun radova po kubičnom metru iskopane kolničke konstrukcije.</t>
  </si>
  <si>
    <t>1.2.2.</t>
  </si>
  <si>
    <t>Iskop na trasi u širokom otkopu (prema O.T.U. 2-02) u tlu "B" kategorije.</t>
  </si>
  <si>
    <t xml:space="preserve"> Izbor opreme i strojeva, te tehnologiju rada prilagoditi radu na gradskom području punom raznih instalacija, te kućnih prilaza.</t>
  </si>
  <si>
    <t>Pri izradi iskopa treba provesti sve mjere sigurnosti pri radu i sva potrebna osiguranja postojećih objekata i komunikacija.</t>
  </si>
  <si>
    <t>U cijenu ulazi iskop, prebacivanje, utovar iskopanog materijala u prijevozno sredstvo, profiliranje i planiranje terena prema poprečnim profilima u projektu ili kako odredi nadzorni inženjer u ovisnosti o terenskim prilikama.</t>
  </si>
  <si>
    <t>Pri iskopu voditi računa o postojećoj infrastrukturi da ne dođe do uništenja ili oštećenja iste i po potrebi u područjima prolaza komunalnih instalacija iskop vršiti ručno.</t>
  </si>
  <si>
    <t>Sve ostalo prema O.T.U. 2-02.1, 2-02.2 i 2-02.3.</t>
  </si>
  <si>
    <t>Obračun po m3 iskopanog materijala mjereno u sraslom stanju.</t>
  </si>
  <si>
    <t>1.2.3.</t>
  </si>
  <si>
    <t>Prijevozi materijala (prema O.T.U. 2-07. O.T.U.).</t>
  </si>
  <si>
    <t>Rad obuhvaća prijevoz iskopanog materijala na trasi od mjesta iskopa do mjesta ugradnje u nasip ili deponiju.</t>
  </si>
  <si>
    <r>
      <t>Količina prevezenog materijala mjeri se u m</t>
    </r>
    <r>
      <rPr>
        <vertAlign val="superscript"/>
        <sz val="10"/>
        <rFont val="Arial"/>
        <family val="2"/>
        <charset val="238"/>
      </rPr>
      <t>3</t>
    </r>
    <r>
      <rPr>
        <sz val="10"/>
        <rFont val="Arial"/>
        <family val="2"/>
        <charset val="238"/>
      </rPr>
      <t xml:space="preserve"> iskopanog materijala na trasi prema projektu.</t>
    </r>
  </si>
  <si>
    <t>Izvođač je dužan u potpunosti osigurati prijevoz, kako na gradilištu tako i na javnim prometnim površinama.</t>
  </si>
  <si>
    <r>
      <t>Obračunava se po m</t>
    </r>
    <r>
      <rPr>
        <vertAlign val="superscript"/>
        <sz val="10"/>
        <rFont val="Arial"/>
        <family val="2"/>
        <charset val="238"/>
      </rPr>
      <t>3</t>
    </r>
    <r>
      <rPr>
        <sz val="10"/>
        <rFont val="Arial"/>
        <family val="2"/>
        <charset val="238"/>
      </rPr>
      <t xml:space="preserve"> stvarno prevezene mase materijala u sraslom stanju.</t>
    </r>
  </si>
  <si>
    <t>1.2.4.</t>
  </si>
  <si>
    <t>Planiranje i valjanje posteljice kolničke konstrukcije (prema O.T.U. 2-10.2).</t>
  </si>
  <si>
    <t>Posteljica je uređeni sloj koji može bez štetnih posljedica preuzeti opterećenje kolničke konstrukcije. Poprečni nagib posteljice definiran je projektom.</t>
  </si>
  <si>
    <t>Radovi na uređenju posteljice obuhvaćaju nabavu, nasipavanje i razastiranje sloja od sitnijeg kamenog materijala, njegovo planiranje, kvašenje i zbijanje do tražene zbijenosti.</t>
  </si>
  <si>
    <t>Kriteriji za izradu posteljice od kamenitih materijala jesu ovi:</t>
  </si>
  <si>
    <r>
      <t xml:space="preserve"> - stupanj zbijenosti prema standardnom Proctorovom postupku S</t>
    </r>
    <r>
      <rPr>
        <vertAlign val="subscript"/>
        <sz val="10"/>
        <rFont val="Arial"/>
        <family val="2"/>
        <charset val="238"/>
      </rPr>
      <t>z</t>
    </r>
    <r>
      <rPr>
        <sz val="10"/>
        <rFont val="Arial"/>
        <family val="2"/>
        <charset val="238"/>
      </rPr>
      <t>=100%</t>
    </r>
  </si>
  <si>
    <r>
      <t xml:space="preserve"> - modul stišljivosti mjeren kružnom pločom promjera 30 cm, M</t>
    </r>
    <r>
      <rPr>
        <vertAlign val="subscript"/>
        <sz val="10"/>
        <rFont val="Arial"/>
        <family val="2"/>
        <charset val="238"/>
      </rPr>
      <t>s</t>
    </r>
    <r>
      <rPr>
        <sz val="10"/>
        <rFont val="Arial"/>
        <family val="2"/>
        <charset val="238"/>
      </rPr>
      <t>=40 MN/m2 za miješani materijal ("B" i "C" ktg.)</t>
    </r>
  </si>
  <si>
    <r>
      <t>Obračunava se po m</t>
    </r>
    <r>
      <rPr>
        <vertAlign val="superscript"/>
        <sz val="10"/>
        <rFont val="Arial"/>
        <family val="2"/>
        <charset val="238"/>
      </rPr>
      <t>2</t>
    </r>
    <r>
      <rPr>
        <sz val="10"/>
        <rFont val="Arial"/>
        <family val="2"/>
        <charset val="238"/>
      </rPr>
      <t xml:space="preserve"> potpuno uređene i zbijene posteljice.</t>
    </r>
  </si>
  <si>
    <t>1.3.</t>
  </si>
  <si>
    <t>KOLNIČKA KONSTRUKCIJA</t>
  </si>
  <si>
    <t>1.3.1.</t>
  </si>
  <si>
    <t>Izrada nosivog sloja od mehanički zbijenog zrnatog kamenog materijala debljine d=25 cm , veličine zrna 0-64 mm, CBR 30% (prema O.T.U. 5-01.).</t>
  </si>
  <si>
    <t>Rad obuhvaća nabavu, prijevoz i ugradnju zrnatog kamenog materijala u nosivi sloj kolničke konstrukcije, debljina sloja prema projektu.</t>
  </si>
  <si>
    <r>
      <t>Završni nosivi sloj od mehanički sabijenog kamenog materijala mora zadovoljiti zahtjeve iz tabele 15, a modul stišljivosti dobiven pločom promjera 30 cm treba biti M</t>
    </r>
    <r>
      <rPr>
        <vertAlign val="subscript"/>
        <sz val="10"/>
        <rFont val="Arial"/>
        <family val="2"/>
        <charset val="238"/>
      </rPr>
      <t>s</t>
    </r>
    <r>
      <rPr>
        <sz val="10"/>
        <rFont val="Arial"/>
        <family val="2"/>
        <charset val="238"/>
      </rPr>
      <t>=60 MN/m</t>
    </r>
    <r>
      <rPr>
        <vertAlign val="superscript"/>
        <sz val="10"/>
        <rFont val="Arial"/>
        <family val="2"/>
        <charset val="238"/>
      </rPr>
      <t>2</t>
    </r>
    <r>
      <rPr>
        <sz val="10"/>
        <rFont val="Arial"/>
        <family val="2"/>
        <charset val="238"/>
      </rPr>
      <t>, a S</t>
    </r>
    <r>
      <rPr>
        <vertAlign val="subscript"/>
        <sz val="10"/>
        <rFont val="Arial"/>
        <family val="2"/>
        <charset val="238"/>
      </rPr>
      <t>z</t>
    </r>
    <r>
      <rPr>
        <sz val="10"/>
        <rFont val="Arial"/>
        <family val="2"/>
        <charset val="238"/>
      </rPr>
      <t>=100%.</t>
    </r>
  </si>
  <si>
    <t>1.3.2.</t>
  </si>
  <si>
    <t xml:space="preserve">Dobava i ugradnja propusnog betona C 25/30 (Dmax 8mm) za klasu izloženosti XS3 od sivog cementra i drobljenog agregata, sa udjelom šupljina od 20% u debljini od 20 cm, prema tehnologiji CEMEX ili sličnoj tehnologiji. </t>
  </si>
  <si>
    <t>Prije početka ugradnje potrebno je izvršiti snimak visina te izvršiti uklop u postojeće elemente okoliša. Kod betoniranja je potrebno osigurati neometan pristup betonskom mikseru. Dilatacije se izvode prema planu dilatacija, kojeg je izvođač dužan izraditi i za isti dobiti odobrenje od projektanta. Završno čišćenje gradilišta, odvoz smeća na deponiju.</t>
  </si>
  <si>
    <r>
      <t>Rad se mjeri po m</t>
    </r>
    <r>
      <rPr>
        <vertAlign val="superscript"/>
        <sz val="10"/>
        <rFont val="Arial"/>
        <family val="2"/>
        <charset val="238"/>
      </rPr>
      <t>2</t>
    </r>
    <r>
      <rPr>
        <sz val="10"/>
        <rFont val="Arial"/>
        <family val="2"/>
        <charset val="238"/>
      </rPr>
      <t xml:space="preserve"> izvedene površine.</t>
    </r>
  </si>
  <si>
    <t>KOLNIČKA KONSTRUKCIJA UKUPNO:</t>
  </si>
  <si>
    <t>1.4.</t>
  </si>
  <si>
    <t>BETONSKI I OSTALI RADOVI</t>
  </si>
  <si>
    <t>1.4.1.</t>
  </si>
  <si>
    <t>Betonski rubnjaci dimenzija 15/25 cm od betona C 30/37 (prema O.T.U. 3-04.7 ) glatke završne obrade.</t>
  </si>
  <si>
    <t>Rad obuhvaća dobavu, dopremu i ugradnju tipskih betonskih rubnjaka dimenzija 18×24×100 cm izrađenih od betona C 30/37. Rubnjake postaviti u betonski temelj C 16/20, prema detalju iz projekta, kvalitete prema OTU i važećim hrvatskim normama.</t>
  </si>
  <si>
    <t>Sastave rubnjaka međusobno i rubnjaka s pločnikom treba izvesti u širini od oko 10 mm.</t>
  </si>
  <si>
    <t>U cijenu je uključen i eventualno potreban iskop, beton za podlogu, oplata betona podloge, betonski rubnjaci, fugiranje cementnim mortom i sav potreban transport i rad.</t>
  </si>
  <si>
    <t>Jedinična cijena uključuje spuštanje cestovnih rubnjaka na dijelu ceste, a u svrhu osiguranja pristupa parkiralištu.</t>
  </si>
  <si>
    <t>Obračun se vrši po m' ugrađenog rubnjaka kvalitete prema projektu.</t>
  </si>
  <si>
    <t>BETONSKI I OSTALI RADOVI UKUPNO:</t>
  </si>
  <si>
    <t>1.5.</t>
  </si>
  <si>
    <t>OPREMA CESTE I SIGNALIZACIJA</t>
  </si>
  <si>
    <t>1.5.1.</t>
  </si>
  <si>
    <t>Postavljanje prometnih znakova (prema O.T.U. 9-01).</t>
  </si>
  <si>
    <t xml:space="preserve">Rad obuhvaća nabavu i postavljanje novih prometnih znakova prema "Pravilniku o prometnim znakovima i signalizaciji na cestama" (NN 33/2005). </t>
  </si>
  <si>
    <t>Postojeći znakovi koji su u skladu s tim pravilnikom trebaju se ostaviti ili premjestiti prema situaciji prometnog rješenja.</t>
  </si>
  <si>
    <t>Prometni znakovi postavljaju se na stupove okruglog profila f 8-10 cm. Stupovi prometnih znakova postavljaju se u betonske temelje od C 20/25.</t>
  </si>
  <si>
    <t>Stupovi se naizmjenično oboje pojasima plave i bijele boje. Poleđina znaka je sive boje.</t>
  </si>
  <si>
    <t>Jedinična cijena uključuje izradu i bojenje znakova i stupova, lijepljenje folija.</t>
  </si>
  <si>
    <t>Znakovi se postavljaju s desne strane ceste pokraj kolnika 0,3-0,2 m od ruba kolnika.</t>
  </si>
  <si>
    <t>U cijenu ulazi izrada i bojenje znakova, lijepljenje folije i učvršćivanje ploče znaka na stup znaka.</t>
  </si>
  <si>
    <t>1.5.1.1.</t>
  </si>
  <si>
    <t>Postavljanje znakova izričitih naredbi:</t>
  </si>
  <si>
    <t>1.5.1.2.</t>
  </si>
  <si>
    <t>Postavljanje znakova obavijesti:</t>
  </si>
  <si>
    <t>1.5.1.3.</t>
  </si>
  <si>
    <t>Postavljanje dopunske ploče:</t>
  </si>
  <si>
    <t>1.5.2.</t>
  </si>
  <si>
    <t>Postavljanje stupova prometnog znaka. U cijenu ulazi iskop i betoniranje temelja, učvršćivanje stupova i ostali poslovi vezani uz postavljanje stupova prometnih znakova.</t>
  </si>
  <si>
    <t xml:space="preserve">Obračun radova (prema O.T.U. 9-01) po komadu postavljenog stupa. </t>
  </si>
  <si>
    <t>1.5.3.</t>
  </si>
  <si>
    <t>Izrada uzdužnih crta na kolniku (prema O.T.U. 9-02).</t>
  </si>
  <si>
    <t>Materijal koji se koristi za označavanje na kolniku treba biti trajan i ne smije mijenjati boju. Koeficijent trenja treba biti približno jednak kao kod kolnika, sa maksimalnim odstupanjem +5% kod suhog i + 10% kod mokrog kolnika.</t>
  </si>
  <si>
    <t>1.5.3.1.</t>
  </si>
  <si>
    <t>Puna jednostruka razdjelna linija, širine 15 cm.</t>
  </si>
  <si>
    <t>1.5.3.2.</t>
  </si>
  <si>
    <t>Isprekidana razdjelna linija, širine 15 cm</t>
  </si>
  <si>
    <t>1.5.4.</t>
  </si>
  <si>
    <t>Linija zaustavljanja (STOP linija) bijele boje, širine 60 cm.</t>
  </si>
  <si>
    <t>Obračun radova (prema O.T.U. 9-02.3 ) po kvadratnom metru.</t>
  </si>
  <si>
    <t>1.5.5.</t>
  </si>
  <si>
    <t>Iscrtavanje rezerviranog parkirnog mjesta za dostavu žutom bojom, širina traka 0,10 cm.</t>
  </si>
  <si>
    <t>Obračun radova (prema O.T.U. 9-02.1) po dužnom metru iscrtane linije.</t>
  </si>
  <si>
    <t>1.5.6.</t>
  </si>
  <si>
    <t xml:space="preserve">Postavljanje podizne mehaničke barijere od pocinčanog čelika sa cilindar bravom koja ujedno služi kao treći oslonac. U cijenu uključiti i naljepnicu "No parking", otpornu na vanjske uvjete. U cijenu također ulazi iskop, betoniranje temelja, učvršćivanje barijere svi ostali potrebni radovi za stavljanje barijere u funkcionalni rad. </t>
  </si>
  <si>
    <t>OPREMA CESTE I SIGNALIZACIJA UKUPNO:</t>
  </si>
  <si>
    <t>REKAPITULACIJA ULICA IVANA RENDIĆA</t>
  </si>
  <si>
    <t>BETONSKI I OSTALI</t>
  </si>
  <si>
    <t>UKUPNO ULICA IVANA RENDIĆA:</t>
  </si>
  <si>
    <t>AUTOBUSNO UGIBALIŠTE POMERIO</t>
  </si>
  <si>
    <t>2.1.1.</t>
  </si>
  <si>
    <t>Uklanjanje i odvoz postojećih rubnjaka i sl. uključivo i betonsku podlogu rubnjaka na način i u količini koju određuje nadzorni inženjer.</t>
  </si>
  <si>
    <t>Montažne rubnjake i rigole je potrebno pažljivo izvaditi, odložiti uz vanjski rub ceste kako bi se po potrebi mogli ponovno ugraditi.</t>
  </si>
  <si>
    <t>Mjesta zahvata treba nakon uklanjanja očistiti, a uklonjeni materijal koji se ne može ponovno ugraditi treba odvesti na deponiju.</t>
  </si>
  <si>
    <t>2.1.2.</t>
  </si>
  <si>
    <t>Uklanjanje postojećih objekata (bet. ploča kanalizacijskih ili vodovodni okana , vodolovnih objekata i sl.), utovar i odvoz otpadnog materijal, te stalno odlaganje na za to predviđen deponij uključujući troškove deponiranja.</t>
  </si>
  <si>
    <t>2.1.3.</t>
  </si>
  <si>
    <t>Stavka uključuje i vađenje temelja stupa, utovar i odvoz u skladište upotrebljivih prometnih znakova radi zaštite i ugradnje istih, bilo koji način kasnijeg konačnog zbrinjavanja uklonjenih prometnih znakova, odnosno utovar i odvoz otpada od uklonjenih neupotrebljivih prometnih znakova (reklamne ploče, panoi i sl. se čuvaju do preuzimanja od strane vlasnika), te stalno odlaganje na za to predviđen deponij.</t>
  </si>
  <si>
    <t>2.1.4.</t>
  </si>
  <si>
    <t>2.1.5.</t>
  </si>
  <si>
    <r>
      <rPr>
        <b/>
        <sz val="10"/>
        <rFont val="Arial"/>
        <family val="2"/>
        <charset val="238"/>
      </rPr>
      <t>Napomena</t>
    </r>
    <r>
      <rPr>
        <sz val="10"/>
        <rFont val="Arial"/>
        <family val="2"/>
        <charset val="238"/>
      </rPr>
      <t>: U svim stavkama troškovnika gdje je predviđen odvoz na deponij, izvođač mora osigurati cijenu deponiranja materijala i odvoz bez obzira na udaljenost. Investitor nije u obvezi osiguranja deponija. Ne priznaju se prekopani dijelovi. Prije početka radova utvrditi postojanje, dubine i pozicije svih podzemnih instalacija duž čitave trase, te označiti njihove trase na terenu. Tijekom izvođenja radova pratiti da ne dođe do njihovog oštećenja. Ukoliko se instalacije oštete, izvođač je dužan popraviti ih o svom trošku. Obračun u sraslom/zbijenom stanju.</t>
    </r>
  </si>
  <si>
    <t>2.2.1.</t>
  </si>
  <si>
    <t>2.2.2.</t>
  </si>
  <si>
    <t>2.2.3.</t>
  </si>
  <si>
    <r>
      <t>Količina prevezenog materijala mjeri se u m</t>
    </r>
    <r>
      <rPr>
        <vertAlign val="superscript"/>
        <sz val="10"/>
        <rFont val="Arial"/>
        <family val="2"/>
        <charset val="238"/>
      </rPr>
      <t>3</t>
    </r>
    <r>
      <rPr>
        <sz val="10"/>
        <rFont val="Arial"/>
        <family val="2"/>
        <charset val="238"/>
      </rPr>
      <t xml:space="preserve"> iskopanog materijala na trasi prema projektu, prevezenog na određenu dužinu. </t>
    </r>
  </si>
  <si>
    <t>2.2.4.</t>
  </si>
  <si>
    <t>2.3.1.</t>
  </si>
  <si>
    <t>Izrada nosivog sloja od mehanički zbijenog zrnatog kamenog materijala debljine d=30 cm , veličine zrna 0-63 mm (prema O.T.U. 5-01.).</t>
  </si>
  <si>
    <r>
      <t>Završni nosivi sloj od mehanički sabijenog kamenog materijala mora zadovoljiti zahtjeve iz tabele 15, a modul stišljivosti dobiven pločom promjera 30 cm treba biti M</t>
    </r>
    <r>
      <rPr>
        <vertAlign val="subscript"/>
        <sz val="10"/>
        <rFont val="Arial"/>
        <family val="2"/>
        <charset val="238"/>
      </rPr>
      <t>s</t>
    </r>
    <r>
      <rPr>
        <sz val="10"/>
        <rFont val="Arial"/>
        <family val="2"/>
        <charset val="238"/>
      </rPr>
      <t>=100 MN/m</t>
    </r>
    <r>
      <rPr>
        <vertAlign val="superscript"/>
        <sz val="10"/>
        <rFont val="Arial"/>
        <family val="2"/>
        <charset val="238"/>
      </rPr>
      <t>2</t>
    </r>
    <r>
      <rPr>
        <sz val="10"/>
        <rFont val="Arial"/>
        <family val="2"/>
        <charset val="238"/>
      </rPr>
      <t>, a S</t>
    </r>
    <r>
      <rPr>
        <vertAlign val="subscript"/>
        <sz val="10"/>
        <rFont val="Arial"/>
        <family val="2"/>
        <charset val="238"/>
      </rPr>
      <t>z</t>
    </r>
    <r>
      <rPr>
        <sz val="10"/>
        <rFont val="Arial"/>
        <family val="2"/>
        <charset val="238"/>
      </rPr>
      <t>=100%.</t>
    </r>
  </si>
  <si>
    <t>2.3.2.</t>
  </si>
  <si>
    <t>Cijena obuhvaća nabavu svog potrebanog materijala, izradu prethodnog i radnog sastava, proizvodnju, prijevoz i ugradnju asfaltne mješavine, kao i sva potrebna ispitivanja</t>
  </si>
  <si>
    <r>
      <t>Rad se mjeri po m</t>
    </r>
    <r>
      <rPr>
        <vertAlign val="superscript"/>
        <sz val="10"/>
        <rFont val="Arial"/>
        <family val="2"/>
        <charset val="238"/>
      </rPr>
      <t>2</t>
    </r>
    <r>
      <rPr>
        <sz val="10"/>
        <rFont val="Arial"/>
        <family val="2"/>
        <charset val="238"/>
      </rPr>
      <t xml:space="preserve"> izvedenog sloja.</t>
    </r>
  </si>
  <si>
    <t>Izrada i ugradnja asfaltne mješavine nosivi sloj AC 32 base 50/70 AG6 M1-E, debljine sloja 8 cm.</t>
  </si>
  <si>
    <t>2.3.3.</t>
  </si>
  <si>
    <t>Izrada habajućeg sloja na principu asfaltbetona AB 11E sa eruptivcem (prema O.T.U .6-03. ).</t>
  </si>
  <si>
    <t>Ovaj rad obuhvaća nabavu, polaganje i komprimiranje materijala, prijevoze, opremu i sve što je potrebno za dovršenje rada.</t>
  </si>
  <si>
    <t>Izrada habajućeg sloja AC 11 surf 50/70 AG3 M3-E, debljine d=5 cm</t>
  </si>
  <si>
    <t>2.4.</t>
  </si>
  <si>
    <t>2.4.1.</t>
  </si>
  <si>
    <t>Betonski rubnjaci dimenzija 15/25 cm od betona C 30/37 (prema O.T.U. 3-04.7 ).</t>
  </si>
  <si>
    <t>2.4.2.</t>
  </si>
  <si>
    <t xml:space="preserve">Nabava, doprema i ugradnja taktilnih ploča za slijepe i slabovidne osobe na svim rampama na pješačkim prijelazima. Ploče izrađene od betona klase c30/37, klase izloženosti XF4. po rampi predviđeno postaviti 2 ploče s uzužnim prugama te dvije ploče s čepastim izbočinama. Rubnjaci uz ploče položeni koso obzirom na blagu nivelaciju povšine. </t>
  </si>
  <si>
    <t xml:space="preserve">Obračun po kom izrađene rampe. </t>
  </si>
  <si>
    <t>2.5.</t>
  </si>
  <si>
    <t>2.5.1.</t>
  </si>
  <si>
    <t>Znakovi se postavljaju s desne strane ceste pokraj kolnika 0,3-0,2 m od ruba kolnika, na visini od 1,2 - 1,4 m.</t>
  </si>
  <si>
    <t>2.5.1.1.</t>
  </si>
  <si>
    <t>2.5.2.</t>
  </si>
  <si>
    <t>2.5.3.</t>
  </si>
  <si>
    <t>2.5.3.1.</t>
  </si>
  <si>
    <t>2.5.3.2.</t>
  </si>
  <si>
    <t>Isprekidana zaustavna linija ispred pješačkog prijelaza, širine 50 cm</t>
  </si>
  <si>
    <t>2.5.4.</t>
  </si>
  <si>
    <t>Pješački prijelazi oblika prema projektu, širine d=50 cm</t>
  </si>
  <si>
    <t>Obračun radova (prema O.T.U. 9-02.3) po komadu iscrtanog pješačkog prijelaza.</t>
  </si>
  <si>
    <t>2.5.5.</t>
  </si>
  <si>
    <t>Označavanje BUS postaje žutom bojom</t>
  </si>
  <si>
    <t>2.5.6.</t>
  </si>
  <si>
    <t>Pažljivo uklanjanje i ponovna postava postojećih metalnih stupića kao fiksnih fizičkih prepreka za parkiranje vozila. U cijenu ulazi iskop i betoniranje temelja i učvršćivanje stupića.</t>
  </si>
  <si>
    <t>2.5.7.</t>
  </si>
  <si>
    <t>Dobava i postava metalnih stupića kao fiksnih fizičkih prepreka za parkiranje vozila. Postavljaju se stupići poput postojećih u Ulici Pomerio. U cijenu ulazi iskop i betoniranje temelja i učvršćivanje stupića.</t>
  </si>
  <si>
    <t>REKAPITULACIJA AUTOBUSNO UGIBALIŠTE POMERIO</t>
  </si>
  <si>
    <t>UKUPNO AUTOBUSNO UGIBALIŠTE POMERIO:</t>
  </si>
  <si>
    <t>REKAPITULACIJA PROMET</t>
  </si>
  <si>
    <t>SVEUKUPNO PROMET:</t>
  </si>
  <si>
    <t>6.)</t>
  </si>
  <si>
    <t>VODENI ZDENAC</t>
  </si>
  <si>
    <t>OPĆE NAPOMENE UZ SPECIFIKACIJE STROJARSKIH INSTALACIJA</t>
  </si>
  <si>
    <t>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</si>
  <si>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-sve potrebne prateće građevinske radove (sva “štemanja”, prodori za instalacije, uključivo s završnom građevinskom obradom i sl.)</t>
  </si>
  <si>
    <t xml:space="preserve"> -prateće elektroinstalaterske radove (spajanje uređaja na izvedene elektroinstalacije i sl.)</t>
  </si>
  <si>
    <t xml:space="preserve"> -izradu potrebne prateće radioničke dokumentacije,</t>
  </si>
  <si>
    <t xml:space="preserve"> -prateća ispitivanja (tlačne, funkcionalne probe i sl.) s izradom pisanog izvješća,</t>
  </si>
  <si>
    <t>puštanje u probni pogon,</t>
  </si>
  <si>
    <t>podešavanje radnih parametara,</t>
  </si>
  <si>
    <t>puštanje u funkcijski-trajni rad,</t>
  </si>
  <si>
    <t>izradu primopredajne dokumentacije,</t>
  </si>
  <si>
    <t>izradu projekta izvedenog stanja,</t>
  </si>
  <si>
    <t xml:space="preserve"> -kao i ostale radove koji nisu posebno iskazani specifikacijama, a potrebni su za potpunu i urednu izvedbu projektiranih instalacija, njihovu funkcionalnost, pogonsku gotovost i primopredaju korisniku kao npr. pripremne i završne radove, upoznavanje sa objektom, usklađivanje radova s ostalim sudionicima u gradnji, kontakti s nadzorom, investitorom i projektantom, vođenje dokumentacije gradilišta, izrada shema izvedenog stanja, uputstva za rukovanje i održavanje sa obukom osoblja investitora, pribavljanje potrebne dokumentacije za uporabnu dozvolu i sl.</t>
  </si>
  <si>
    <t>Ponuditelji su obvezni prije podnošenja ponude temeljito pregledati lokaciju i projektnu dokumentaciju, te procijeniti relevantne činjenice koje utječu na cijenu, kvalitetu i rok završetka radova.</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</si>
  <si>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</si>
  <si>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</si>
  <si>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</si>
  <si>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</si>
  <si>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U ponudbenim cijenama mora biti obuhvaćen sav rad, glavni i pomoćni, kao i prateći građevinski radovi na izvedbi prodora te završne obrade istih, uporaba lakih pokretnih skela, sva potrebna podupiranja, sav unutrašnji transport te potrebna zaštita izvedenih radova.</t>
  </si>
  <si>
    <t>U jediničnim cijenama mora biti sadržani:</t>
  </si>
  <si>
    <t xml:space="preserve"> -potreban “faktor” za pokriće radne snage,</t>
  </si>
  <si>
    <t xml:space="preserve"> -potreban “faktor” za pokriće organizacije gradilišta,</t>
  </si>
  <si>
    <t xml:space="preserve"> -potreban “faktor” za pokriće režije,</t>
  </si>
  <si>
    <t xml:space="preserve"> -svi ostali troškovi koji se uobičajeno pokrivaju kroz “faktor”.</t>
  </si>
  <si>
    <t>Prije početka izvedbe izvoditelj radova dužan je u skladu s važećim propisima osigurati gradilište</t>
  </si>
  <si>
    <t>Za eventualne štete uzrokovane neodgovornim ili nestručnim radom odgovara izvoditelj radova, te ih je obvezan nadoknaditi investitoru.</t>
  </si>
  <si>
    <t>Pri izvedbi instalacije obavezno je poštivati:</t>
  </si>
  <si>
    <t xml:space="preserve"> -Pozitivne hrvatske propise</t>
  </si>
  <si>
    <t xml:space="preserve"> -HRN, EN, DIN norme</t>
  </si>
  <si>
    <t xml:space="preserve"> -upute proizvođača opreme</t>
  </si>
  <si>
    <t>Za svu opremu moguće je ponuditi "jednakovrijednu", u svemu poštujući navedene tehničke karakteristike, a što je potrebno naglastiti pri nuđenju.</t>
  </si>
  <si>
    <t>Obračun je u sraslo / zbijenom stanju.</t>
  </si>
  <si>
    <t>CIRKULACIJSKA STANICA</t>
  </si>
  <si>
    <r>
      <t>Dobava i ugradba</t>
    </r>
    <r>
      <rPr>
        <b/>
        <sz val="10"/>
        <rFont val="Arial"/>
        <family val="2"/>
        <charset val="238"/>
      </rPr>
      <t xml:space="preserve"> cirkulacijske stanice</t>
    </r>
    <r>
      <rPr>
        <sz val="10"/>
        <rFont val="Arial"/>
        <family val="2"/>
        <charset val="238"/>
      </rPr>
      <t>.</t>
    </r>
  </si>
  <si>
    <t>Jednostupanjska centrifugalna crpka, horizontalne konstrukcije iz termoplastičnog materijala.
Priključak usisni aksijalni s prednje strane, priključak tlačni vertikalni.
Komplet sa grubim predfilterom sa košaricom sa providnim revizionim poklopcem.
Tehnički podaci:</t>
  </si>
  <si>
    <t>Medij: klorirana SLATKA VODA</t>
  </si>
  <si>
    <r>
      <t>Q = 175,0 m3/h pri H = 6,0 m
N</t>
    </r>
    <r>
      <rPr>
        <vertAlign val="subscript"/>
        <sz val="10"/>
        <rFont val="Arial"/>
        <family val="2"/>
        <charset val="238"/>
      </rPr>
      <t>el</t>
    </r>
    <r>
      <rPr>
        <sz val="10"/>
        <rFont val="Arial"/>
        <family val="2"/>
        <charset val="238"/>
      </rPr>
      <t xml:space="preserve"> = 9,20 kW (3x690/400V; 50 Hz; IP55)
n= 3.000 min</t>
    </r>
    <r>
      <rPr>
        <vertAlign val="superscript"/>
        <sz val="10"/>
        <rFont val="Arial"/>
        <family val="2"/>
        <charset val="238"/>
      </rPr>
      <t>-1</t>
    </r>
    <r>
      <rPr>
        <sz val="10"/>
        <rFont val="Arial"/>
        <family val="2"/>
        <charset val="238"/>
      </rPr>
      <t xml:space="preserve">
Hidr. priključci: D110/D110</t>
    </r>
  </si>
  <si>
    <t>Tip COLORADO 44713 ASTRAL, Španjolska ili jednakovrijedan _________________________.</t>
  </si>
  <si>
    <t xml:space="preserve">Dobava i ugradba antiviracijskih podloški za postavljanje crpke (4 kom po crpki) </t>
  </si>
  <si>
    <t>Izrada i ugradba nosivog čeličnog okvira, izrađen iz kvadratne cijevi □50mm za ugradbu crpke konzolno na zid, komplet sa pločom iz čeličnog lima i sidrenim vijcima za zid.</t>
  </si>
  <si>
    <r>
      <t xml:space="preserve">Dobava i ugradba </t>
    </r>
    <r>
      <rPr>
        <b/>
        <sz val="10"/>
        <rFont val="Arial"/>
        <family val="2"/>
        <charset val="238"/>
      </rPr>
      <t>nepovratne klapne</t>
    </r>
    <r>
      <rPr>
        <sz val="10"/>
        <rFont val="Arial"/>
        <family val="2"/>
        <charset val="238"/>
      </rPr>
      <t>, izrađeno uz ljevanog željeza, za ugradbu između prirubnica, NP10, komplet sa protuprirubnicom, adapterom za ljepljenje i setom steznih vijaka.</t>
    </r>
  </si>
  <si>
    <t>-Ø100</t>
  </si>
  <si>
    <t>Dobava i ugradba gumenog (neoprene EPDM) aksijalnog kompenzatora vibracija (prirubnički spoj). Maksimalna temperatura medija 95°C. NP16.</t>
  </si>
  <si>
    <t>Dobava i ugradba manometra, okrugli 0÷6 bar, priključak 1/2", komplet sa kuglastom slavinom za odvajanje.</t>
  </si>
  <si>
    <t>Dobava i ugradba vakuummetra, okrugli 0÷6 bar, priključak 1/2", komplet sa kuglastom slavinom za odvajanje.</t>
  </si>
  <si>
    <r>
      <t xml:space="preserve">Razni posebno ne specificirani </t>
    </r>
    <r>
      <rPr>
        <b/>
        <sz val="10"/>
        <rFont val="Arial"/>
        <family val="2"/>
        <charset val="238"/>
      </rPr>
      <t>sitni</t>
    </r>
    <r>
      <rPr>
        <sz val="10"/>
        <rFont val="Arial"/>
        <family val="2"/>
        <charset val="238"/>
      </rPr>
      <t xml:space="preserve"> </t>
    </r>
    <r>
      <rPr>
        <b/>
        <sz val="10"/>
        <rFont val="Arial"/>
        <family val="2"/>
        <charset val="238"/>
      </rPr>
      <t>potrošni</t>
    </r>
    <r>
      <rPr>
        <sz val="10"/>
        <rFont val="Arial"/>
        <family val="2"/>
        <charset val="238"/>
      </rPr>
      <t xml:space="preserve"> materijal za brtvljenje i spajanje te privremene zaštite.</t>
    </r>
  </si>
  <si>
    <t>CIRKULACIJSKA STANICA UKUPNO:</t>
  </si>
  <si>
    <t>CIJEVNI RAZVOD</t>
  </si>
  <si>
    <r>
      <t xml:space="preserve">Dobava i ugradba </t>
    </r>
    <r>
      <rPr>
        <b/>
        <sz val="10"/>
        <rFont val="Arial"/>
        <family val="2"/>
        <charset val="238"/>
      </rPr>
      <t>elemenata</t>
    </r>
    <r>
      <rPr>
        <sz val="10"/>
        <rFont val="Arial"/>
        <family val="2"/>
        <charset val="238"/>
      </rPr>
      <t xml:space="preserve"> za ugradbu u betonske </t>
    </r>
    <r>
      <rPr>
        <b/>
        <sz val="10"/>
        <rFont val="Arial"/>
        <family val="2"/>
        <charset val="238"/>
      </rPr>
      <t>zidove,</t>
    </r>
    <r>
      <rPr>
        <sz val="10"/>
        <rFont val="Arial"/>
        <family val="2"/>
        <charset val="238"/>
      </rPr>
      <t xml:space="preserve"> izrađenih od PVC cijevi sa ugrađenom labirintnom brtvom izrađenom od PVC ploče zaljepljenje na cijev, te s obje strane ploče navučena prstenasta brtva. Krajevi cijevi su zaštićeni s plastičnim poklopcem pri betoniranju. Komplet sa materijalom za ljepljenje, spajanje i nošenje.</t>
    </r>
  </si>
  <si>
    <t xml:space="preserve"> -D200</t>
  </si>
  <si>
    <t xml:space="preserve"> -D160</t>
  </si>
  <si>
    <t xml:space="preserve"> -D110</t>
  </si>
  <si>
    <t xml:space="preserve"> -D90</t>
  </si>
  <si>
    <t xml:space="preserve"> -D75</t>
  </si>
  <si>
    <t xml:space="preserve"> -D63</t>
  </si>
  <si>
    <r>
      <t xml:space="preserve">Dobava i ugradba </t>
    </r>
    <r>
      <rPr>
        <b/>
        <sz val="10"/>
        <rFont val="Arial"/>
        <family val="2"/>
        <charset val="238"/>
      </rPr>
      <t>cijevi,</t>
    </r>
    <r>
      <rPr>
        <sz val="10"/>
        <rFont val="Arial"/>
        <family val="2"/>
        <charset val="238"/>
      </rPr>
      <t xml:space="preserve"> izrađenih iz tvrdog PVCa prema UNI EN 1452-2, namjenjene tehnologiji spajanja postupkom lijepljenja, za radni tlak 10 bara, za temperature 0÷60°C, sa dodatkom na odrez, komplet sa materijalom za ljepljenje i spajanje, sa prethodnom pripremom površina.</t>
    </r>
  </si>
  <si>
    <t xml:space="preserve"> -D200x9,6 mm</t>
  </si>
  <si>
    <t xml:space="preserve"> -D160x7,7 mm</t>
  </si>
  <si>
    <t xml:space="preserve"> -D140x6,7 mm</t>
  </si>
  <si>
    <t xml:space="preserve"> -D125x6,0 mm</t>
  </si>
  <si>
    <t xml:space="preserve"> -D110x5,3 mm</t>
  </si>
  <si>
    <t xml:space="preserve"> -D90x4,3 mm</t>
  </si>
  <si>
    <t xml:space="preserve"> -D75x3,6 mm</t>
  </si>
  <si>
    <t xml:space="preserve"> -D63x3,0 mm</t>
  </si>
  <si>
    <t xml:space="preserve"> -D50x2,4 mm</t>
  </si>
  <si>
    <t xml:space="preserve"> -D40x2,0 mm</t>
  </si>
  <si>
    <t xml:space="preserve"> -D25x1,5 mm</t>
  </si>
  <si>
    <t xml:space="preserve"> -D20x1,5 mm</t>
  </si>
  <si>
    <t xml:space="preserve"> -D16x1,5 mm</t>
  </si>
  <si>
    <r>
      <t xml:space="preserve">Dobava i ugradba </t>
    </r>
    <r>
      <rPr>
        <b/>
        <sz val="10"/>
        <rFont val="Arial"/>
        <family val="2"/>
        <charset val="238"/>
      </rPr>
      <t xml:space="preserve">spojnih elemenata </t>
    </r>
    <r>
      <rPr>
        <sz val="10"/>
        <rFont val="Arial"/>
        <family val="2"/>
        <charset val="238"/>
      </rPr>
      <t>iz tvrdog PVC-Ua NP10, prema EN 1452-3, namijenjenih za spajanje postupkom lijepljenja, za radni tlak 10 bara, komplet sa materijalom za lijepljenje i spajanje, sa prethodnom pripremom površina.</t>
    </r>
  </si>
  <si>
    <r>
      <t>Tlačna, gravitaciona</t>
    </r>
    <r>
      <rPr>
        <sz val="10"/>
        <rFont val="Arial"/>
        <family val="2"/>
        <charset val="238"/>
      </rPr>
      <t xml:space="preserve"> cijevna mreža od cirkulacijske stanice do istrujnih mlaznica:</t>
    </r>
  </si>
  <si>
    <t>"K90°" D160</t>
  </si>
  <si>
    <t>"K90°" D125</t>
  </si>
  <si>
    <t>"K90°" D110</t>
  </si>
  <si>
    <t>"K90°" D75</t>
  </si>
  <si>
    <t>"K90°" D63</t>
  </si>
  <si>
    <t>"K90°" D50</t>
  </si>
  <si>
    <t>"K90°" D40</t>
  </si>
  <si>
    <t>"K90°" D16</t>
  </si>
  <si>
    <t>"K45°" D125</t>
  </si>
  <si>
    <t>"T90°" D200</t>
  </si>
  <si>
    <t>"T90°" D160</t>
  </si>
  <si>
    <t>"T90°" D140</t>
  </si>
  <si>
    <t>"T90°" D110</t>
  </si>
  <si>
    <t>"RED" 160x140</t>
  </si>
  <si>
    <t>"RED" 110x63</t>
  </si>
  <si>
    <t>"RED" 63x40</t>
  </si>
  <si>
    <t>"RED" 63x32</t>
  </si>
  <si>
    <t>"RED" 32x25</t>
  </si>
  <si>
    <t>"RED" 25x16</t>
  </si>
  <si>
    <t>"RED" 225-200x160</t>
  </si>
  <si>
    <t>"RED" 200-180x125</t>
  </si>
  <si>
    <t>"RED" 160-140x110</t>
  </si>
  <si>
    <t>"RED" 140-125x110</t>
  </si>
  <si>
    <t>"RED" 140-125x75</t>
  </si>
  <si>
    <t>"RED" 110-90x75</t>
  </si>
  <si>
    <r>
      <t xml:space="preserve">Dobava i ugradba </t>
    </r>
    <r>
      <rPr>
        <b/>
        <sz val="10"/>
        <rFont val="Arial"/>
        <family val="2"/>
        <charset val="238"/>
      </rPr>
      <t>RUČNIH</t>
    </r>
    <r>
      <rPr>
        <sz val="10"/>
        <rFont val="Arial"/>
        <family val="2"/>
        <charset val="238"/>
      </rPr>
      <t xml:space="preserve"> </t>
    </r>
    <r>
      <rPr>
        <b/>
        <sz val="10"/>
        <rFont val="Arial"/>
        <family val="2"/>
        <charset val="238"/>
      </rPr>
      <t>leptirastih</t>
    </r>
    <r>
      <rPr>
        <sz val="10"/>
        <rFont val="Arial"/>
        <family val="2"/>
        <charset val="238"/>
      </rPr>
      <t xml:space="preserve"> </t>
    </r>
    <r>
      <rPr>
        <b/>
        <sz val="10"/>
        <rFont val="Arial"/>
        <family val="2"/>
        <charset val="238"/>
      </rPr>
      <t>zaklopki,</t>
    </r>
    <r>
      <rPr>
        <sz val="10"/>
        <rFont val="Arial"/>
        <family val="2"/>
        <charset val="238"/>
      </rPr>
      <t xml:space="preserve"> izrađena od tvrdog PVC-U za radni tlak 10 bara i ugradnju između prirubnica. Dimenzije prema DIN 3202 K2, brtvljenje prema DIN 3230. Stavka uključuje: spojni i brtveni materijal, 2 kom spojnica-tuljaka za ljepljenje s utorom za brtvu, 2 kom prstenastih brtvi, 2 kom prolaznih prirubnica te set steznih vijaka M16x 125÷240mm s maticama i podloškama. Oznaka položaja ručice. Postojanost do t= 80°C.</t>
    </r>
  </si>
  <si>
    <t>Sa RUČICOM; brtveni O prsten iz EPDM, osovina iz inoxa</t>
  </si>
  <si>
    <t>-D200</t>
  </si>
  <si>
    <t>-D160</t>
  </si>
  <si>
    <t>-D110</t>
  </si>
  <si>
    <r>
      <t xml:space="preserve">Dobava i ugradba </t>
    </r>
    <r>
      <rPr>
        <b/>
        <sz val="10"/>
        <rFont val="Arial"/>
        <family val="2"/>
        <charset val="238"/>
      </rPr>
      <t>kuglastih</t>
    </r>
    <r>
      <rPr>
        <sz val="10"/>
        <rFont val="Arial"/>
        <family val="2"/>
        <charset val="238"/>
      </rPr>
      <t xml:space="preserve"> </t>
    </r>
    <r>
      <rPr>
        <b/>
        <sz val="10"/>
        <rFont val="Arial"/>
        <family val="2"/>
        <charset val="238"/>
      </rPr>
      <t>slavina</t>
    </r>
    <r>
      <rPr>
        <sz val="10"/>
        <rFont val="Arial"/>
        <family val="2"/>
        <charset val="238"/>
      </rPr>
      <t xml:space="preserve"> iz tvrdog PVC-Ua, prema EN 1452-4, s ručicom i holenderskim priključcima, te materijalom za spajanje i nošenje.</t>
    </r>
  </si>
  <si>
    <t>Brtveni O prsten iz EPDMa, ležište iz PE za lijepljenje</t>
  </si>
  <si>
    <t xml:space="preserve"> -D40</t>
  </si>
  <si>
    <t xml:space="preserve"> -D16</t>
  </si>
  <si>
    <r>
      <t xml:space="preserve">Dobava i ugradba </t>
    </r>
    <r>
      <rPr>
        <b/>
        <sz val="10"/>
        <rFont val="Arial"/>
        <family val="2"/>
        <charset val="238"/>
      </rPr>
      <t xml:space="preserve">nepovratnih klapni, izrađeno </t>
    </r>
    <r>
      <rPr>
        <sz val="10"/>
        <rFont val="Arial"/>
        <family val="2"/>
        <charset val="238"/>
      </rPr>
      <t>iz tvrdog PVC-Ua, NP10, za ugradbu između prirubica, komplet sa kitom protuprirubnica sa adapterom za ljepljene, vijcima i brtvama.</t>
    </r>
  </si>
  <si>
    <t>Dobava i ugradba ispustnih slavina izrađenih iz PVC-Ua</t>
  </si>
  <si>
    <t>3/4" sa navojnim priključkom</t>
  </si>
  <si>
    <r>
      <t xml:space="preserve">Dobava i ugradba </t>
    </r>
    <r>
      <rPr>
        <b/>
        <sz val="10"/>
        <rFont val="Arial"/>
        <family val="2"/>
        <charset val="238"/>
      </rPr>
      <t>ovjesnog</t>
    </r>
    <r>
      <rPr>
        <sz val="10"/>
        <rFont val="Arial"/>
        <family val="2"/>
        <charset val="238"/>
      </rPr>
      <t xml:space="preserve"> i </t>
    </r>
    <r>
      <rPr>
        <b/>
        <sz val="10"/>
        <rFont val="Arial"/>
        <family val="2"/>
        <charset val="238"/>
      </rPr>
      <t>konzolnog</t>
    </r>
    <r>
      <rPr>
        <sz val="10"/>
        <rFont val="Arial"/>
        <family val="2"/>
        <charset val="238"/>
      </rPr>
      <t xml:space="preserve"> pribora, za cjevovod iz PVCa, iz pocinčanih profila sa gumenim antivibracionim obujmicama, spojnim elementima i vijcima iz inoxa i pričvrsnim materijalom.</t>
    </r>
  </si>
  <si>
    <t>Zidne konzole sa antivibracionom obujmicom i vijcima za pričvršćenje</t>
  </si>
  <si>
    <r>
      <t xml:space="preserve">Dobava i ugradba </t>
    </r>
    <r>
      <rPr>
        <b/>
        <sz val="10"/>
        <rFont val="Arial"/>
        <family val="2"/>
        <charset val="238"/>
      </rPr>
      <t>kanalizacionih</t>
    </r>
    <r>
      <rPr>
        <sz val="10"/>
        <rFont val="Arial"/>
        <family val="2"/>
        <charset val="238"/>
      </rPr>
      <t xml:space="preserve"> UKC </t>
    </r>
    <r>
      <rPr>
        <b/>
        <sz val="10"/>
        <rFont val="Arial"/>
        <family val="2"/>
        <charset val="238"/>
      </rPr>
      <t>cijevi,</t>
    </r>
    <r>
      <rPr>
        <sz val="10"/>
        <rFont val="Arial"/>
        <family val="2"/>
        <charset val="238"/>
      </rPr>
      <t xml:space="preserve"> NP4 sa spajanjem naglavcima s brtvom, po UNI EN 1401, za izradu ulične mreže.</t>
    </r>
  </si>
  <si>
    <t>Cijevi</t>
  </si>
  <si>
    <t>Koljena 45°</t>
  </si>
  <si>
    <t>Koljena 87°</t>
  </si>
  <si>
    <t>Revizija cijevna</t>
  </si>
  <si>
    <t>Klizna spojka</t>
  </si>
  <si>
    <t>Kontrolno okno linijsko</t>
  </si>
  <si>
    <t>Nepovratni ventil</t>
  </si>
  <si>
    <r>
      <t xml:space="preserve">Razni </t>
    </r>
    <r>
      <rPr>
        <b/>
        <sz val="10"/>
        <rFont val="Arial"/>
        <family val="2"/>
        <charset val="238"/>
      </rPr>
      <t>sitni</t>
    </r>
    <r>
      <rPr>
        <sz val="10"/>
        <rFont val="Arial"/>
        <family val="2"/>
        <charset val="238"/>
      </rPr>
      <t xml:space="preserve"> </t>
    </r>
    <r>
      <rPr>
        <b/>
        <sz val="10"/>
        <rFont val="Arial"/>
        <family val="2"/>
        <charset val="238"/>
      </rPr>
      <t>potrošni</t>
    </r>
    <r>
      <rPr>
        <sz val="10"/>
        <rFont val="Arial"/>
        <family val="2"/>
        <charset val="238"/>
      </rPr>
      <t xml:space="preserve"> materijal za brtvljenje i spajanje privremene zaštite.</t>
    </r>
  </si>
  <si>
    <r>
      <t xml:space="preserve">Izrada građevinske </t>
    </r>
    <r>
      <rPr>
        <b/>
        <sz val="10"/>
        <rFont val="Arial"/>
        <family val="2"/>
        <charset val="238"/>
      </rPr>
      <t>dokumentacije</t>
    </r>
    <r>
      <rPr>
        <sz val="10"/>
        <rFont val="Arial"/>
        <family val="2"/>
        <charset val="238"/>
      </rPr>
      <t xml:space="preserve"> za izvedbu pomoćnih građevinskih radova i proboja u okviru bazenske tehnike s uputama za montažu i izvedbu.</t>
    </r>
  </si>
  <si>
    <r>
      <t>Pomoćni</t>
    </r>
    <r>
      <rPr>
        <sz val="10"/>
        <rFont val="Arial"/>
        <family val="2"/>
        <charset val="238"/>
      </rPr>
      <t xml:space="preserve"> građevinski </t>
    </r>
    <r>
      <rPr>
        <b/>
        <sz val="10"/>
        <rFont val="Arial"/>
        <family val="2"/>
        <charset val="238"/>
      </rPr>
      <t>radovi</t>
    </r>
    <r>
      <rPr>
        <sz val="10"/>
        <rFont val="Arial"/>
        <family val="2"/>
        <charset val="238"/>
      </rPr>
      <t xml:space="preserve"> pri izvedbi strojarskih instalacija, izvedba proboja kroz stijenke, izrada pozicijskih nacrta za prolaze instalacija kroz AB stijenku i izrada detalja za plan oplate, izrada građevinske dokumentacije za stvarno nabavljenu strojarsku opremu i izvedba instalacija prema tehnološkim pripremama izvođača strojarskih instalacija;</t>
    </r>
  </si>
  <si>
    <t>bušenje zidova i ostale građevinske konstrukcije, kontrola izvedenih proboja kroz oplatu i ugradnja ugradbenih elemenata opreme za strojarske instalacije i opremu u armaturu, odnosno oplatu, koordinacija i suradnja s izvođačem građevinskih radova.</t>
  </si>
  <si>
    <t>Štemanje "gnijezda" za ugradbu opreme, preljevnih odvoda, ispusta, te zatvaranje otvora nakon ugradbe mlaznice, komplet obrađeno za polaganje hidroizolacije.</t>
  </si>
  <si>
    <r>
      <t>Punjenje sustava i tlačna</t>
    </r>
    <r>
      <rPr>
        <sz val="10"/>
        <rFont val="Arial"/>
        <family val="2"/>
        <charset val="238"/>
      </rPr>
      <t xml:space="preserve"> </t>
    </r>
    <r>
      <rPr>
        <b/>
        <sz val="10"/>
        <rFont val="Arial"/>
        <family val="2"/>
        <charset val="238"/>
      </rPr>
      <t>proba</t>
    </r>
    <r>
      <rPr>
        <sz val="10"/>
        <rFont val="Arial"/>
        <family val="2"/>
        <charset val="238"/>
      </rPr>
      <t xml:space="preserve"> instalacije na nepropusnost pod radnim tlakom uz podešavanje i balansiranje mreže, prije građevinskih zatvaranja i izrada izvješća o uspješno provedenom.</t>
    </r>
  </si>
  <si>
    <r>
      <t>Obilježavanje</t>
    </r>
    <r>
      <rPr>
        <sz val="10"/>
        <rFont val="Arial"/>
        <family val="2"/>
        <charset val="238"/>
      </rPr>
      <t xml:space="preserve"> opreme trajnovidljivim natpisnim pločicama sa strelicama smjera strujanja medija. Označavanje cjevovoda naljepnicama sa strelicama strujanja medija.</t>
    </r>
  </si>
  <si>
    <r>
      <t xml:space="preserve">Izrada funkcionalne </t>
    </r>
    <r>
      <rPr>
        <b/>
        <sz val="10"/>
        <rFont val="Arial"/>
        <family val="2"/>
        <charset val="238"/>
      </rPr>
      <t>sheme</t>
    </r>
    <r>
      <rPr>
        <sz val="10"/>
        <rFont val="Arial"/>
        <family val="2"/>
        <charset val="238"/>
      </rPr>
      <t xml:space="preserve"> stvarno izvedenog stanja, sa uputama o rukovanju, jednom uokvirena (ostakljena ili plastificirana) i 2 puta u mapi, izrada uputa za rad i održavanje, izrada shema izvedenog stanja, signalna obilježavanja vodova i opreme.</t>
    </r>
  </si>
  <si>
    <t>CIJEVNI RAZVOD UKUPNO:</t>
  </si>
  <si>
    <t>OPREMA</t>
  </si>
  <si>
    <r>
      <t xml:space="preserve">Dobava i ugradba </t>
    </r>
    <r>
      <rPr>
        <b/>
        <sz val="10"/>
        <rFont val="Arial"/>
        <family val="2"/>
        <charset val="238"/>
      </rPr>
      <t>MLAZNICA</t>
    </r>
    <r>
      <rPr>
        <sz val="10"/>
        <rFont val="Arial"/>
        <family val="2"/>
        <charset val="238"/>
      </rPr>
      <t xml:space="preserve"> za distribuciju vode, tijelo iz PVCa, rešetka iz ABS-a otpornog na UV zračenje, PA prirubnica sa AISI 304 vijcima za pričvršćenje istrujne rešetke na tijelo mlaznice. Istrujna rešetka pod 30° podesivo 360°. Sukladno EN 13451-1.</t>
    </r>
  </si>
  <si>
    <t xml:space="preserve"> -Obavezna zaštita priključaka pri betoniranju i stavljanju oplate
 -komplet s brtvenim i spojnim materijalom</t>
  </si>
  <si>
    <r>
      <t>Dovodna mlaznica protoka 30 m</t>
    </r>
    <r>
      <rPr>
        <vertAlign val="superscript"/>
        <sz val="10"/>
        <rFont val="Arial"/>
        <family val="2"/>
        <charset val="238"/>
      </rPr>
      <t>3</t>
    </r>
    <r>
      <rPr>
        <sz val="10"/>
        <rFont val="Arial"/>
        <family val="2"/>
        <charset val="238"/>
      </rPr>
      <t>/h, za priključak na D75 ili D90</t>
    </r>
  </si>
  <si>
    <t>Tip 41520 (za AB) ASTRAL, Španjolska ili jednakovrijedan _________________________.</t>
  </si>
  <si>
    <t>Dobava i postavljanje perforirane trake iz pocinčanog lima debljine 1mm, kružno savijenog u promjernu 1.3m, širine 20cm. Pričvršćeno vijcima za dno zdenca za zaštitu usisa vode.</t>
  </si>
  <si>
    <r>
      <t xml:space="preserve">Dobava i postavljanje </t>
    </r>
    <r>
      <rPr>
        <b/>
        <sz val="10"/>
        <rFont val="Arial"/>
        <family val="2"/>
        <charset val="238"/>
      </rPr>
      <t>natpisnih</t>
    </r>
    <r>
      <rPr>
        <sz val="10"/>
        <rFont val="Arial"/>
        <family val="2"/>
        <charset val="238"/>
      </rPr>
      <t xml:space="preserve"> </t>
    </r>
    <r>
      <rPr>
        <b/>
        <sz val="10"/>
        <rFont val="Arial"/>
        <family val="2"/>
        <charset val="238"/>
      </rPr>
      <t>ploča</t>
    </r>
    <r>
      <rPr>
        <sz val="10"/>
        <rFont val="Arial"/>
        <family val="2"/>
        <charset val="238"/>
      </rPr>
      <t xml:space="preserve"> s tekstom upozorenja, izrađenih iz AISI 304, približnih dimenzija 20*30 cm.</t>
    </r>
  </si>
  <si>
    <t>"ZABRANJEN ULAZAK LJUDIMA I ŽIVOTINJAMA"
"VODA NIJE ZA PIĆE"</t>
  </si>
  <si>
    <t>Dobava mrežice za čišćenje grubih nečistoća, komplet s teleskopskom ručicom dužine 2÷4m.</t>
  </si>
  <si>
    <t>Doprema i ugradnja metalne lučne penjalice od pojedinačnih "U" lukova ukupne širine 60 cm obrađenih vrućim cinčanjem za savladavanje ukupne visine od 2,35 m. Pričvršćeno vijcima za a.b. zid strojarnice.</t>
  </si>
  <si>
    <t>OPREMA UKUPNO:</t>
  </si>
  <si>
    <t>KEMIJSKI TRETMAN VODE</t>
  </si>
  <si>
    <t>Dobava i ugradba protočnog dozatora (za tablete) -obilazna (by-pass) izvedba. Komplet s priključnom cijevi.
Proizvod (ili jednakovrijedan): tip 24430 ASTRAL ili jednakovrijedan _________________________.</t>
  </si>
  <si>
    <t>Dobava i ugradba multifunkcionalnih tableta dezinficijent/algicid/flokulant. Pakiranje 5kg.</t>
  </si>
  <si>
    <t>Dobava pH- granulata za ručno dodavanje.</t>
  </si>
  <si>
    <t>Dobava i ugradba tableta neutralizatora klora (natrij tiosulfat). Pakiranje 2kg.</t>
  </si>
  <si>
    <r>
      <t xml:space="preserve">Dobava </t>
    </r>
    <r>
      <rPr>
        <b/>
        <sz val="10"/>
        <rFont val="Arial"/>
        <family val="2"/>
        <charset val="238"/>
      </rPr>
      <t>prijenosnog</t>
    </r>
    <r>
      <rPr>
        <sz val="10"/>
        <rFont val="Arial"/>
        <family val="2"/>
        <charset val="238"/>
      </rPr>
      <t xml:space="preserve"> </t>
    </r>
    <r>
      <rPr>
        <b/>
        <sz val="10"/>
        <rFont val="Arial"/>
        <family val="2"/>
        <charset val="238"/>
      </rPr>
      <t>test</t>
    </r>
    <r>
      <rPr>
        <sz val="10"/>
        <rFont val="Arial"/>
        <family val="2"/>
        <charset val="238"/>
      </rPr>
      <t>-</t>
    </r>
    <r>
      <rPr>
        <b/>
        <sz val="10"/>
        <rFont val="Arial"/>
        <family val="2"/>
        <charset val="238"/>
      </rPr>
      <t>kita</t>
    </r>
    <r>
      <rPr>
        <sz val="10"/>
        <rFont val="Arial"/>
        <family val="2"/>
        <charset val="238"/>
      </rPr>
      <t xml:space="preserve"> za ručno mjerenje kolorimetričkom metodom sadržaja klora i pH vrijednosti bazenske vode.
Skala klor: 0,1÷3,0 mg/l
Skala pH: 6,8÷8,2 pH</t>
    </r>
  </si>
  <si>
    <r>
      <t xml:space="preserve">Dobava i postavljanje </t>
    </r>
    <r>
      <rPr>
        <b/>
        <sz val="10"/>
        <rFont val="Arial"/>
        <family val="2"/>
        <charset val="238"/>
      </rPr>
      <t>garderobnih ormarića</t>
    </r>
    <r>
      <rPr>
        <sz val="10"/>
        <rFont val="Arial"/>
        <family val="2"/>
        <charset val="238"/>
      </rPr>
      <t xml:space="preserve"> (min. 35x35x150cm) za odvojeni smještaj radne i civilne odjeće.</t>
    </r>
  </si>
  <si>
    <r>
      <t xml:space="preserve">Dobava </t>
    </r>
    <r>
      <rPr>
        <b/>
        <sz val="10"/>
        <rFont val="Arial"/>
        <family val="2"/>
        <charset val="238"/>
      </rPr>
      <t>sredstava za osobnu zaštitu</t>
    </r>
    <r>
      <rPr>
        <sz val="10"/>
        <rFont val="Arial"/>
        <family val="2"/>
        <charset val="238"/>
      </rPr>
      <t xml:space="preserve"> prilikom rada s kemikalijama.</t>
    </r>
  </si>
  <si>
    <t xml:space="preserve"> -gumene čizme</t>
  </si>
  <si>
    <t>par</t>
  </si>
  <si>
    <t xml:space="preserve"> -gumene rukavice iz nitrilne gume HRN EN 374 debljine 0.11mm</t>
  </si>
  <si>
    <t xml:space="preserve"> -gumena pregača</t>
  </si>
  <si>
    <t xml:space="preserve"> -zaštitna polumaska s filterom HRN EN 149 sa filterom P3</t>
  </si>
  <si>
    <t xml:space="preserve"> -zaštitne naočale</t>
  </si>
  <si>
    <t xml:space="preserve"> -komplet oznaka opasnosti</t>
  </si>
  <si>
    <r>
      <t xml:space="preserve">Dobava i ugradba </t>
    </r>
    <r>
      <rPr>
        <b/>
        <sz val="10"/>
        <rFont val="Arial"/>
        <family val="2"/>
        <charset val="238"/>
      </rPr>
      <t>ormarića</t>
    </r>
    <r>
      <rPr>
        <sz val="10"/>
        <rFont val="Arial"/>
        <family val="2"/>
        <charset val="238"/>
      </rPr>
      <t xml:space="preserve"> s </t>
    </r>
    <r>
      <rPr>
        <b/>
        <sz val="10"/>
        <rFont val="Arial"/>
        <family val="2"/>
        <charset val="238"/>
      </rPr>
      <t>prvom pomoći</t>
    </r>
  </si>
  <si>
    <r>
      <t xml:space="preserve">Dobava i postavljanje </t>
    </r>
    <r>
      <rPr>
        <b/>
        <sz val="10"/>
        <rFont val="Arial"/>
        <family val="2"/>
        <charset val="238"/>
      </rPr>
      <t>kante</t>
    </r>
    <r>
      <rPr>
        <sz val="10"/>
        <rFont val="Arial"/>
        <family val="2"/>
        <charset val="238"/>
      </rPr>
      <t xml:space="preserve"> za sakupljanje </t>
    </r>
    <r>
      <rPr>
        <b/>
        <sz val="10"/>
        <rFont val="Arial"/>
        <family val="2"/>
        <charset val="238"/>
      </rPr>
      <t>opasnog otpada</t>
    </r>
    <r>
      <rPr>
        <sz val="10"/>
        <rFont val="Arial"/>
        <family val="2"/>
        <charset val="238"/>
      </rPr>
      <t>.</t>
    </r>
  </si>
  <si>
    <r>
      <t xml:space="preserve">Namještanje, </t>
    </r>
    <r>
      <rPr>
        <b/>
        <sz val="10"/>
        <rFont val="Arial"/>
        <family val="2"/>
        <charset val="238"/>
      </rPr>
      <t>puštanje u pogon i regulacija</t>
    </r>
    <r>
      <rPr>
        <sz val="10"/>
        <rFont val="Arial"/>
        <family val="2"/>
        <charset val="238"/>
      </rPr>
      <t>, komplet s izvješćem o namještenim vrijednostima; upoznavanje i edukacija osoblja investitora.</t>
    </r>
  </si>
  <si>
    <t>Izrada pisanih uputa za rukovanje kemikalijama, zaštiti na radu, održavanju opreme i instalacije, te izrada očevidnika o uporabi otrova, prema važećim propisima.</t>
  </si>
  <si>
    <t>U cijenu je uključena izrada troškovnika sa cijenama godišnjeg održavanja vodenog zdenca sa pripadajućom opremom u dogovoru sa Naručiteljem.</t>
  </si>
  <si>
    <t>KEMIJSKI TRETMAN VODE UKUPNO:</t>
  </si>
  <si>
    <t>NADOPUNA I PRAŽNJENJE VODE</t>
  </si>
  <si>
    <r>
      <t xml:space="preserve">Dobava i ugradba kompleta vodovodnog priključka za radni tlak NP 10, za ručno i </t>
    </r>
    <r>
      <rPr>
        <b/>
        <sz val="10"/>
        <rFont val="Arial"/>
        <family val="2"/>
        <charset val="238"/>
      </rPr>
      <t>automatsko</t>
    </r>
    <r>
      <rPr>
        <sz val="10"/>
        <rFont val="Arial"/>
        <family val="2"/>
        <charset val="238"/>
      </rPr>
      <t xml:space="preserve"> </t>
    </r>
    <r>
      <rPr>
        <b/>
        <sz val="10"/>
        <rFont val="Arial"/>
        <family val="2"/>
        <charset val="238"/>
      </rPr>
      <t>nadopunjavanje</t>
    </r>
    <r>
      <rPr>
        <sz val="10"/>
        <rFont val="Arial"/>
        <family val="2"/>
        <charset val="238"/>
      </rPr>
      <t xml:space="preserve"> vodom, koji se sastoji iz slijedećeg:</t>
    </r>
  </si>
  <si>
    <r>
      <t>El. komandni ormarić</t>
    </r>
    <r>
      <rPr>
        <sz val="10"/>
        <rFont val="Arial"/>
        <family val="2"/>
        <charset val="238"/>
      </rPr>
      <t xml:space="preserve"> za automatsku regulaciju nivoa vode, komplet sa 4 kom. sondi nivoa vode, te referentnom masom.</t>
    </r>
  </si>
  <si>
    <t>Nel= 30 W; 230V (210÷240V); 50 Hz
Zaštita: IP56
Radna temperatura: regulatora: -10°÷ +55°C; osjetnika +4° ÷ +40°C</t>
  </si>
  <si>
    <t>Tip 12062 ASTRAL, Španjolska ili jednakovrijedan _________________________.</t>
  </si>
  <si>
    <r>
      <t xml:space="preserve">Dobava i ugradba </t>
    </r>
    <r>
      <rPr>
        <b/>
        <sz val="10"/>
        <rFont val="Arial"/>
        <family val="2"/>
        <charset val="238"/>
      </rPr>
      <t>cijevi iz providnog tvrdog PVC-a</t>
    </r>
    <r>
      <rPr>
        <sz val="10"/>
        <rFont val="Arial"/>
        <family val="2"/>
        <charset val="238"/>
      </rPr>
      <t xml:space="preserve"> za vizualnu kontrolu nivoa.</t>
    </r>
  </si>
  <si>
    <t xml:space="preserve"> -providni PVC- D63- 2,5 m'</t>
  </si>
  <si>
    <r>
      <t>Elektromagnetne (24VAC) prolazne kuglaste slavine</t>
    </r>
    <r>
      <rPr>
        <sz val="10"/>
        <rFont val="Arial"/>
        <family val="2"/>
        <charset val="238"/>
      </rPr>
      <t xml:space="preserve"> za vodu, izrađena iz plastike, za radni tlak 10 bara, komplet sa spojnim i brtvenim materijalom</t>
    </r>
  </si>
  <si>
    <t>1/2"</t>
  </si>
  <si>
    <r>
      <t>Kuglaste slavine</t>
    </r>
    <r>
      <rPr>
        <sz val="10"/>
        <rFont val="Arial"/>
        <family val="2"/>
        <charset val="238"/>
      </rPr>
      <t xml:space="preserve"> za pitku vodu sa punim protokom.
Kućište prešano iz mjedi EN 12420 otporne na odcinčavanje
Osovina iz mjedi
Ručica: silumin (zelena)
Kvalitete prema DIN 3537 1
Za temperature do 85°C.</t>
    </r>
  </si>
  <si>
    <t xml:space="preserve"> -Kuglasta zaporna slavina za pitku vodu s ručicom 
 tip: R1"</t>
  </si>
  <si>
    <t xml:space="preserve"> -Kuglasta zaporna slavina za pitku vodu s ručicom 
 tip: R1/2"</t>
  </si>
  <si>
    <r>
      <t>Odvajač nečistoća</t>
    </r>
    <r>
      <rPr>
        <sz val="10"/>
        <rFont val="Arial"/>
        <family val="2"/>
        <charset val="238"/>
      </rPr>
      <t xml:space="preserve"> -"Y" filter sa uloškom s mrežicom.</t>
    </r>
  </si>
  <si>
    <t>Redukcioni ventil 0,5÷6bar; t=0÷70°C; NP16;</t>
  </si>
  <si>
    <t>-DN25; G1"</t>
  </si>
  <si>
    <r>
      <t xml:space="preserve">Dobava i ugradba </t>
    </r>
    <r>
      <rPr>
        <b/>
        <sz val="10"/>
        <rFont val="Arial"/>
        <family val="2"/>
        <charset val="238"/>
      </rPr>
      <t>ventila zaštite povratnog toka</t>
    </r>
    <r>
      <rPr>
        <sz val="10"/>
        <rFont val="Arial"/>
        <family val="2"/>
        <charset val="238"/>
      </rPr>
      <t xml:space="preserve"> (ZOPT) tipa CA prema EN1717 (zaštita fluida kategorije 1, 2 i 3 bez kontrole pritiska u zonama) sa dva kontrolna priključka 1/4".</t>
    </r>
  </si>
  <si>
    <t>Tip: DN25 Herz, Austria ili jednakovrijedan _________________________.</t>
  </si>
  <si>
    <r>
      <t xml:space="preserve">Dobava i ugradba </t>
    </r>
    <r>
      <rPr>
        <b/>
        <sz val="10"/>
        <rFont val="Arial"/>
        <family val="2"/>
        <charset val="238"/>
      </rPr>
      <t>PP-R</t>
    </r>
    <r>
      <rPr>
        <sz val="10"/>
        <rFont val="Arial"/>
        <family val="2"/>
        <charset val="238"/>
      </rPr>
      <t xml:space="preserve"> </t>
    </r>
    <r>
      <rPr>
        <b/>
        <sz val="10"/>
        <rFont val="Arial"/>
        <family val="2"/>
        <charset val="238"/>
      </rPr>
      <t>cijevi</t>
    </r>
    <r>
      <rPr>
        <sz val="10"/>
        <rFont val="Arial"/>
        <family val="2"/>
        <charset val="238"/>
      </rPr>
      <t xml:space="preserve"> prema DIN 8077/88 i spojnih komada, namijenje spajanju postupkom fuziovarenja, za temeljni horizontalni i vertikalni razvod hladne vode sa ugradnjom metalnih obujmica sa gumom na razmaku od 0,5÷2,5 m. Obračun se obavlja po m' kompletno montirane, pričvršćene i ispitane cijevi, u stavku uračunati sav potreban spojno brtveni materijal, fazonski komadi i prijelazni komadi PP-R/Ms.</t>
    </r>
  </si>
  <si>
    <t>d32 mm - NO 25 (R 1")</t>
  </si>
  <si>
    <t>d20 mm - NO 15 (R 1/2")</t>
  </si>
  <si>
    <t>Izrada i postavljanje sabirne posude za sakupljanje vode na dnu strojarnice, izrađeno iz PVCa.</t>
  </si>
  <si>
    <t>DxŠxV= 80x50x10cm</t>
  </si>
  <si>
    <r>
      <t xml:space="preserve">Dobava i ugradba </t>
    </r>
    <r>
      <rPr>
        <b/>
        <sz val="10"/>
        <rFont val="Arial"/>
        <family val="2"/>
        <charset val="238"/>
      </rPr>
      <t>potopne crpke</t>
    </r>
    <r>
      <rPr>
        <sz val="10"/>
        <rFont val="Arial"/>
        <family val="2"/>
        <charset val="238"/>
      </rPr>
      <t xml:space="preserve"> za pražnjenje vode iz drenažne posude</t>
    </r>
  </si>
  <si>
    <r>
      <t>Gw = 6,0 m</t>
    </r>
    <r>
      <rPr>
        <vertAlign val="superscript"/>
        <sz val="10"/>
        <rFont val="Arial"/>
        <family val="2"/>
        <charset val="238"/>
      </rPr>
      <t>3</t>
    </r>
    <r>
      <rPr>
        <sz val="10"/>
        <rFont val="Arial"/>
        <family val="2"/>
        <charset val="238"/>
      </rPr>
      <t>/h; H= 3,0 m</t>
    </r>
  </si>
  <si>
    <t>Nel = 0,25 kW (1x230V~; 50Hz; IPX8)</t>
  </si>
  <si>
    <r>
      <t>t</t>
    </r>
    <r>
      <rPr>
        <vertAlign val="subscript"/>
        <sz val="10"/>
        <rFont val="Arial"/>
        <family val="2"/>
        <charset val="238"/>
      </rPr>
      <t>max</t>
    </r>
    <r>
      <rPr>
        <sz val="10"/>
        <rFont val="Arial"/>
        <family val="2"/>
        <charset val="238"/>
      </rPr>
      <t>= 40°C (90° 3 min)</t>
    </r>
  </si>
  <si>
    <t>(Tijelo crpke i usisni filter iz technopolymera, rotor iz noryla, kućište motora AISI304)</t>
  </si>
  <si>
    <t>D2= Rp 1.1/4"</t>
  </si>
  <si>
    <t>Maksimalna veličina čestica: ø10mm (čista voda)</t>
  </si>
  <si>
    <t>komplet sa:</t>
  </si>
  <si>
    <t xml:space="preserve"> -priključni kabel 5m'</t>
  </si>
  <si>
    <t>Proizvod (ili jednakovrijedan):</t>
  </si>
  <si>
    <t>Tip: TOP 1GM (sa vertikalnom nivosklopkom) PEDROLLO, Italia ili jednakovrijedan _________________________.</t>
  </si>
  <si>
    <t>NADOPUNA I PRAŽNJENJE VODE UKUPNO:</t>
  </si>
  <si>
    <t>B.</t>
  </si>
  <si>
    <t>VENTILACIJA</t>
  </si>
  <si>
    <t>Dobava i ugradba plastičnog aksijalnog ventilatora, za ugradbu na zid.</t>
  </si>
  <si>
    <r>
      <t>V= 30 m</t>
    </r>
    <r>
      <rPr>
        <vertAlign val="superscript"/>
        <sz val="10"/>
        <rFont val="Arial"/>
        <family val="2"/>
        <charset val="238"/>
      </rPr>
      <t>3</t>
    </r>
    <r>
      <rPr>
        <sz val="10"/>
        <rFont val="Arial"/>
        <family val="2"/>
        <charset val="238"/>
      </rPr>
      <t>/h (t</t>
    </r>
    <r>
      <rPr>
        <vertAlign val="subscript"/>
        <sz val="10"/>
        <rFont val="Arial"/>
        <family val="2"/>
        <charset val="238"/>
      </rPr>
      <t>max</t>
    </r>
    <r>
      <rPr>
        <sz val="10"/>
        <rFont val="Arial"/>
        <family val="2"/>
        <charset val="238"/>
      </rPr>
      <t>= 50°C); H= 90 Pa</t>
    </r>
  </si>
  <si>
    <t>Nel = 28W (230÷240 V; 50 Hz; 0,12 A)</t>
  </si>
  <si>
    <t>IPX4; 5x1,5 mm2</t>
  </si>
  <si>
    <t>komplet s higrostatom T-HCS za uključenje i vremenskim isključenjem (3÷20 min)</t>
  </si>
  <si>
    <t>Tip: VORT QUAD MICRO 100 T-HCS 11945 VORTICE, Italia ili jednakovrijedan _________________________.</t>
  </si>
  <si>
    <t>Dobava i ugradba vanjske fiksne protukišne žaluzine izrađenom iz PVCa, komplet sa zaštitnom mrežicom protiv insekata.</t>
  </si>
  <si>
    <t>FŽ Ø110</t>
  </si>
  <si>
    <t>VENTILACIJA UKUPNO:</t>
  </si>
  <si>
    <t>C.</t>
  </si>
  <si>
    <t>ZEMLJANI I GRAĐEVINSKI RADOVI</t>
  </si>
  <si>
    <t>Iskolčenje trase cjevovoda i izrada nacrta izvedenog stanja.</t>
  </si>
  <si>
    <t>Iskopavanje rova dubine, za polaganje cijevi.</t>
  </si>
  <si>
    <t>Ručno planiranje dna kanala na točnost 5 cm prije ugradnje pijeska.</t>
  </si>
  <si>
    <t>Izrada temeljnog podstavka iz betona za polaganje cijevi i sprječavanje slijeganja.</t>
  </si>
  <si>
    <t>kamena podloga d15 cm s propisnim nabijanjem</t>
  </si>
  <si>
    <t>podložni beton MB10</t>
  </si>
  <si>
    <t>beton MB30</t>
  </si>
  <si>
    <t>Dobava i ugradba pijeska granulacije 0÷4 mm za posteljicu i oblogu cijevi. Ugradnja se vrši u dvije etape - izrada posteljice d=15 cm te zaštita cjevovoda u nadsloju od d=15 cm nakon polaganja i ispitivanja cjevovoda.</t>
  </si>
  <si>
    <t>Postavljanje zaštitne žute PVC trake u zemljani rov iznad cijevi.</t>
  </si>
  <si>
    <t>Dobava i postavljanje betonske cijevi za izradu upojnog bunara sigurnosnog preljeva.</t>
  </si>
  <si>
    <t>Cijevi ø800mm</t>
  </si>
  <si>
    <t>Poklopac ø800mm sa otvorom</t>
  </si>
  <si>
    <t>Zatrpavanje kanala probranim iskopanim materijalom. Prvi sloj nasipavanja vršiti pažljivo. Zatrpavanje vršiti do kote -0.40m okolnog terena uz obavezno sabijanje ugrađenog materijala u slojevima, spremno za hortikulturno uređenje.</t>
  </si>
  <si>
    <t>Odvoz viška materijala iz iskopa na deponij.</t>
  </si>
  <si>
    <t>ZEMLJANI I GRAĐEVINSKI RADOVI UKUPNO:</t>
  </si>
  <si>
    <t>REKAPITULACIJA VODENI ZDENAC</t>
  </si>
  <si>
    <t>NADOPUNA i PRAŽNJENJE VODE</t>
  </si>
  <si>
    <t>SVEUKUPNO VODENI ZDENAC</t>
  </si>
  <si>
    <t>7.)</t>
  </si>
  <si>
    <t>UKLANJANJE POSTOJEĆE ZGRADE</t>
  </si>
  <si>
    <r>
      <rPr>
        <b/>
        <sz val="10"/>
        <rFont val="Arial"/>
        <family val="2"/>
        <charset val="238"/>
      </rPr>
      <t>Napomena 1</t>
    </r>
    <r>
      <rPr>
        <sz val="10"/>
        <rFont val="Arial"/>
        <family val="2"/>
        <charset val="238"/>
      </rPr>
      <t>: Prilikom uklanjanja pročeljnih zidova zgrade (stavka 7.) potrebno je sačuvati dio sjevernog zida u razini prizemlja zgrade kako je to prikazano posebnim nacrtom.</t>
    </r>
  </si>
  <si>
    <r>
      <rPr>
        <b/>
        <sz val="10"/>
        <rFont val="Arial"/>
        <family val="2"/>
        <charset val="238"/>
      </rPr>
      <t>Napomena 2</t>
    </r>
    <r>
      <rPr>
        <sz val="10"/>
        <rFont val="Arial"/>
        <family val="2"/>
        <charset val="238"/>
      </rPr>
      <t>: Visina zgrade koja je predviđena za uklanjanje iznosi h= 8,0 m (od najniže uređenog terena uz pročelje do krovnog vijenca). U ponudbene cijene potrebno je uključiti cijenu potrebnih građevinskih i sigurnosnih skela koje omogućavaju nesmetano i sigurno uklanjanje zgrade bez opasnosti za radnike i prolaznike. Obračun je u sraslom stanju.</t>
    </r>
  </si>
  <si>
    <t xml:space="preserve">Napomena 3: Prije početka uklanjanja zgrade, Izvođač je dužan odspojiti, te osigurati spoj priključka zgrade na sve komunalne priključke, te o planiranom / izvršenom obavijestiti vlasnika instalacija. Navedeno se neće posebno obračunavati. </t>
  </si>
  <si>
    <t>Demontaža sanitarne opreme te prozorskih i vratnih krila i odlaganje na gradilišni deponij (uključujući i ulazna metalna vrata u kamenom zidu preme ulici). Obračun po komadu (oprema, krilo) bez obzira na veličinu elementa.</t>
  </si>
  <si>
    <t>Uklanjanje dimnjaka. Obračun po m3 uklonjenog materijala.</t>
  </si>
  <si>
    <t>Demontaža pokrova kupe kanalice, daščane podkonstrukcije i nosive drvene konstrukcije i odlaganje na gradilišni deponij. Uključena demontaža oluka i olučnih cijevi. Obračun po m2 uklonjenog materijala.</t>
  </si>
  <si>
    <t>Uklanjanje drvenih stropova i stubišta prvog kata sa prijenosom materijala izvan zgrade. Obračun po m3 uklonjenog materijala.</t>
  </si>
  <si>
    <t>Uklanjanje pročeljnih zidova i pregradnih zidova kata. Obračun po m3 uklonjenog materijala.</t>
  </si>
  <si>
    <t xml:space="preserve">Uklanjanje drvenih stropova i stubišta prizemlja s prijenosom van zgrade te ravnog krova AB ploča pomoćnog objekta. Obračun po m3 uklonjenog materijala. </t>
  </si>
  <si>
    <t>Uklanjanje pročeljnih zidova zgrade, pomoćnog objekta i pregrada prizemlja. Dio nosivog zida zgrade se ne uklanja jer ga je potrebno prezentirati kao sačuvani materijalni ostatak uklonjene zgrade. Obračun po m3 uklonjenog materijala.</t>
  </si>
  <si>
    <t>Strojno uklanjanje betonskog poda zgrade, betonske staze i stubišta oko zgrade i poda pomoćnog objekta. Obračun po m3 uklonjenog materijala.</t>
  </si>
  <si>
    <t>Strojno uklanjanje ogradnih kamenih zidova, betonskih nadtemelja i temelja. Obračun po m3 uklonjenog materijala.</t>
  </si>
  <si>
    <t>Planiranje i zaravnavanje terena sitnim materijalom od rušenja i zemljom tako da se dobije prirodna konfiguracija, bez kaskada. Obračun po m2 isplaniranog zemljišta.</t>
  </si>
  <si>
    <t>Utovar, odvoz, istovar i razastiranje materijala dobivenog rušenjem na deponij. Obračun po m3 materijala.</t>
  </si>
  <si>
    <t>UKLANJANJE UKUPNO:</t>
  </si>
  <si>
    <t>REKAPITULACIJA UKLANJANJE</t>
  </si>
  <si>
    <t>SVEUKUPNO UKLANJANJE POSTOJEĆE ZGRADE</t>
  </si>
  <si>
    <t>Investitor:</t>
  </si>
  <si>
    <t>HRVATSKA ELEKTROPRIVREDA d.d. ZAGREB</t>
  </si>
  <si>
    <t>Izvođač:</t>
  </si>
  <si>
    <t>LEKO BIRO d.o.o.  SLAVONSKI BROD</t>
  </si>
  <si>
    <t>Naručitelj:</t>
  </si>
  <si>
    <t>HEP - ODS d.o.o. ELEKTROPRIMORJE RIJEKA</t>
  </si>
  <si>
    <t>Projekt:</t>
  </si>
  <si>
    <t xml:space="preserve">GRAĐEVINSKI PROJEKT </t>
  </si>
  <si>
    <t>Gl. projektant:</t>
  </si>
  <si>
    <t>mr. sc. ALEKSANDAR HAJDU, dipl. ing. el.</t>
  </si>
  <si>
    <t>Projektant:</t>
  </si>
  <si>
    <t>IVAN MEDVED, mag. ing. aedif.</t>
  </si>
  <si>
    <t>Z. O.</t>
  </si>
  <si>
    <t>TM-151-08</t>
  </si>
  <si>
    <t>Broj projekta:</t>
  </si>
  <si>
    <t xml:space="preserve">2014-103      </t>
  </si>
  <si>
    <t>8.)</t>
  </si>
  <si>
    <t>TS 10 (20) / 0.4 kV "POMERIO" - GRAĐEVINSKI RADOVI</t>
  </si>
  <si>
    <t>Sječa i uklanjanje raslinja grmlja, stabala i krošnji s odsjecanjem granja, s 100% obraslošću jedinice mjere sa zbrinjavanjem.</t>
  </si>
  <si>
    <t>Strojni iskop bez obzira na kategoriju zemljišta sa odlaganjem 0,5 m od ruba iskopa. Obračun se vrši kubaturom u sraslom stanju s vertikalnim stranicama iskopa. (skošenja iskopa nastala iskopom ili zadana projektom ugraditi u jedničnu cijenu). U cijenu stavke ulazi i razupiranje građevne jame, te crpljenje podzemne vode.</t>
  </si>
  <si>
    <t>Odvoz viška materijala s utovarom istog u kamion. Odvoz na deponij . Stavka obuhvaća i fino čišćenje površine-dovođenje u prvobitno stanje gdje je bio odložen materijal od iskopa. Obračun se vrši za materijal u sraslom stanju. 
- razne veličine</t>
  </si>
  <si>
    <t>2.3</t>
  </si>
  <si>
    <t>Zatrpavanje građevne jame materijalom iz iskopa u slojevima od 30-40cm uz obavezno nabijanje do zbijenosti 50MN/m2.</t>
  </si>
  <si>
    <t>GROMOBRAN</t>
  </si>
  <si>
    <t>3.1.</t>
  </si>
  <si>
    <t xml:space="preserve">Dobava i polaganje pocinčane trake i spojnog pribora sa razmatanjem i ispravljanjem trake, te izradom spojeva. </t>
  </si>
  <si>
    <t>a) FE ZN 30x4 mm.</t>
  </si>
  <si>
    <t>GROMOBRAN UKUPNO:</t>
  </si>
  <si>
    <t xml:space="preserve">4. </t>
  </si>
  <si>
    <t>TAMPONSKI RADOVI</t>
  </si>
  <si>
    <t>Dobava i ugradnja kamenog drobljenog materijala 0 - 32 mm (tampon ispod ventilacijskih rešetki), s nabijanjem do potrebne zbijenosti od 50MN/m2.</t>
  </si>
  <si>
    <t>Dobava i ugradnja kamenog drobljenog materijala 32 - 63 mm (kameni nabačaj ispod bet. ploče), s nabijanjem do potrebne zbijenosti od 50MN/m2.</t>
  </si>
  <si>
    <t>TAMPONSKI RADOVI UKUPNO:</t>
  </si>
  <si>
    <t xml:space="preserve">5. </t>
  </si>
  <si>
    <t>BETONSKI, ZIDARSKI I OSTALI RADOVI</t>
  </si>
  <si>
    <t>Dobava i ugradnja betona s potrebnom dokumentacijom za dokaz kvalitete ugrađenog (u svemu prema hrvatskim normama):</t>
  </si>
  <si>
    <t>a) Klasa betona C 16/20 i manje</t>
  </si>
  <si>
    <t xml:space="preserve">Razni radovi u režiji: </t>
  </si>
  <si>
    <t>a) prijevoz kamionom do 10t</t>
  </si>
  <si>
    <t xml:space="preserve">c) upotreba kombinirke </t>
  </si>
  <si>
    <t>d) upotreba kamion-dizalice 10 t</t>
  </si>
  <si>
    <t>e) upotreba muljne pumpe</t>
  </si>
  <si>
    <t>e) rad PKV radnika</t>
  </si>
  <si>
    <t>Dobava i ugradnja drenažnih cijevi promjera 160mm u ventilacijske otvore.</t>
  </si>
  <si>
    <t>BETONSKI, ZIDARSKI I OSTALI RADOVI UKUPNO:</t>
  </si>
  <si>
    <t>TRAFOSTANICA</t>
  </si>
  <si>
    <t xml:space="preserve">Dobava, doprema i ugradnja monolitne vodonepropusne betonske podzemne trafostanice snage do 1000 kVA (kao proizvođača ABB ili jednakovrijedno _________________________). Tlocrtne dimenzije 5,50 x 2,50 m, prema građevinskim crtežima. 
U cijeni su uključeni svi potrebni radovi : 
- Armirano-betonski radovi sa transportom i montažom svih predfabriciranih elemenata.
- Zidarski i hidroizolaterski radovi
- Bravarski radovi, ulazni otvori, te ventilacijski otvori sa žaluzinom i zaštitnom mrežicom iz eloksiranih tipskih aluminijskih profila, sve prema shemama, odnosno poklopci iz rebrastog lima i nosača transformatora crna bravarija sa antikorozivnom zaštitom vrućim cinčanjem
- Soboslikarski radovi; unutarnje plohe su glatki beton premazan disperzivnim bojama
</t>
  </si>
  <si>
    <t>Podna ploča zajedno sa zidovima čini monolitnu vodonepropusnu cjelinu koja se tehnološki izrađuje iz jednog komada. Izrađena je kao armirano betonska konstrukcija te su vanjske plohe tvornički hidroizolirane. Kućište se na gradilište isporučuje u tri dijela, podna ploča sa zidovima i ventilacijskim oknima te ugrađenom bravarijom, gornja ploča iznad prostora za smještaj transformatora te gornja ploča sa ugrađenim vodotijesnim poklopcem iznad prostora za smještaj srednjenaponske i niskonaponske opreme. 
Kućište mora biti izvedeno na način da osigurava adekvatno hlađenje transformatora. Kućište mora zadovoljavati zahtjeve navedene u normi HRN EN 62271-202:2014 za temperaturnu klasu 10 K. 
Kućište zajedno sa ugrađenom opremom mora zadovoljavati zahtjeve navedene u normi HRN EN 62271-202, točka 6.102 
Obračun za komplet izvedene radove i dokazima kvalitete i funkcionalnim ispitivanjima.</t>
  </si>
  <si>
    <t>TRAFOSTANICA UKUPNO:</t>
  </si>
  <si>
    <t>UKLANJANJE GRAĐEVINE</t>
  </si>
  <si>
    <t>Uklanjanje postojeće trafostanice nakon što se izgradi i pusti u pogon nova podzemna trafostanica. Stavka obuhvaća sve potrebne radove na demontaži i rušenju postojeće trafostanice. Za rušenje građevinskog dijela objekta koristit će se metoda bez upotrebe eksploziva, samo primjenom ručnog i strojnog rada. Uklanjanje objekta u velikoj mjeri teče potpuno suprotno od redoslijeda izvođenja radova prilikom gradnje – odozgo prema dolje. Stavka također obuhvaća i odvoz svog građevinskog otpada na deponiju.</t>
  </si>
  <si>
    <t>UKLANJANJE GRAĐEVINE UKUPNO:</t>
  </si>
  <si>
    <t>REKAPITULACIJA TS 10 (20) / 0.4 kV "POMERIO" - GRAĐEVINSKI RADOVI</t>
  </si>
  <si>
    <t xml:space="preserve">PRIPREMNI RADOVI </t>
  </si>
  <si>
    <t xml:space="preserve">BETONSKI, ZIDARSKI I OSTALI RADOVI </t>
  </si>
  <si>
    <t>SVEUKUPNO TS 10 (20) / 0.4 kV "POMERIO" - GRAĐEVINSKI RADOVI:</t>
  </si>
  <si>
    <t>S V  E U K U P N A       R E K A P I T U L A C I J A</t>
  </si>
  <si>
    <t>1)</t>
  </si>
  <si>
    <t>2)</t>
  </si>
  <si>
    <t>3)</t>
  </si>
  <si>
    <t>ELEKTROTEHNIČKE INSTALACIJE</t>
  </si>
  <si>
    <t>4)</t>
  </si>
  <si>
    <t>5)</t>
  </si>
  <si>
    <t>6)</t>
  </si>
  <si>
    <t>7)</t>
  </si>
  <si>
    <t xml:space="preserve">UKLANJANJE </t>
  </si>
  <si>
    <t>8)</t>
  </si>
  <si>
    <t>UKUPNO:</t>
  </si>
  <si>
    <t>PDV 25%:</t>
  </si>
  <si>
    <t>SVEUKUPNO:</t>
  </si>
  <si>
    <t>TROŠKOVNIK UREĐENJA GRADSKOG PARKA NA POMERIU,</t>
  </si>
  <si>
    <t>REKONSTRUKCIJE ULICE IVANA RENDIĆA I TRAFOSTANICE</t>
  </si>
</sst>
</file>

<file path=xl/styles.xml><?xml version="1.0" encoding="utf-8"?>
<styleSheet xmlns="http://schemas.openxmlformats.org/spreadsheetml/2006/main">
  <numFmts count="18">
    <numFmt numFmtId="44" formatCode="_-* #,##0.00\ &quot;kn&quot;_-;\-* #,##0.00\ &quot;kn&quot;_-;_-* &quot;-&quot;??\ &quot;kn&quot;_-;_-@_-"/>
    <numFmt numFmtId="43" formatCode="_-* #,##0.00\ _k_n_-;\-* #,##0.00\ _k_n_-;_-* &quot;-&quot;??\ _k_n_-;_-@_-"/>
    <numFmt numFmtId="164" formatCode="###,##0.00"/>
    <numFmt numFmtId="165" formatCode="0;[Red]0"/>
    <numFmt numFmtId="166" formatCode="0.00;[Red]0.00"/>
    <numFmt numFmtId="167" formatCode="_-* #,##0.00\ _k_n_-;\-* #,##0.00\ _k_n_-;_-* \-??\ _k_n_-;_-@_-"/>
    <numFmt numFmtId="168" formatCode="#,##0.00;[Red]#,##0.00"/>
    <numFmt numFmtId="169" formatCode="#,##0.00\ &quot;kn&quot;"/>
    <numFmt numFmtId="170" formatCode="&quot;6,&quot;00"/>
    <numFmt numFmtId="171" formatCode="&quot;$&quot;#,##0_);\(&quot;$&quot;#,##0\)"/>
    <numFmt numFmtId="172" formatCode="_-* #,##0.00_-;\-* #,##0.00_-;_-* &quot;-&quot;??_-;_-@_-"/>
    <numFmt numFmtId="173" formatCode="_(&quot;$&quot;* #,##0.00_);_(&quot;$&quot;* \(#,##0.00\);_(&quot;$&quot;* &quot;-&quot;??_);_(@_)"/>
    <numFmt numFmtId="174" formatCode="_-&quot;kn&quot;\ * #,##0.00_-;\-&quot;kn&quot;\ * #,##0.00_-;_-&quot;kn&quot;\ * &quot;-&quot;??_-;_-@_-"/>
    <numFmt numFmtId="175" formatCode="_-* #,##0\ _D_M_-;\-* #,##0\ _D_M_-;_-* &quot;-&quot;\ _D_M_-;_-@_-"/>
    <numFmt numFmtId="176" formatCode="_-* #,##0.00\ _D_M_-;\-* #,##0.00\ _D_M_-;_-* &quot;-&quot;??\ _D_M_-;_-@_-"/>
    <numFmt numFmtId="177" formatCode="0.00_)"/>
    <numFmt numFmtId="178" formatCode="_-* #,##0\ &quot;DM&quot;_-;\-* #,##0\ &quot;DM&quot;_-;_-* &quot;-&quot;\ &quot;DM&quot;_-;_-@_-"/>
    <numFmt numFmtId="179" formatCode="_-* #,##0.00\ &quot;DM&quot;_-;\-* #,##0.00\ &quot;DM&quot;_-;_-* &quot;-&quot;??\ &quot;DM&quot;_-;_-@_-"/>
  </numFmts>
  <fonts count="89">
    <font>
      <sz val="10"/>
      <name val="Dutch-Normal"/>
      <charset val="238"/>
    </font>
    <font>
      <sz val="11"/>
      <color theme="1"/>
      <name val="Calibri"/>
      <family val="2"/>
      <charset val="238"/>
      <scheme val="minor"/>
    </font>
    <font>
      <sz val="10"/>
      <name val="Dutch-Normal"/>
      <charset val="238"/>
    </font>
    <font>
      <sz val="10"/>
      <name val="Arial"/>
      <family val="2"/>
      <charset val="238"/>
    </font>
    <font>
      <sz val="9"/>
      <name val="Arial"/>
      <family val="2"/>
      <charset val="238"/>
    </font>
    <font>
      <sz val="10"/>
      <color theme="0"/>
      <name val="Arial"/>
      <family val="2"/>
      <charset val="238"/>
    </font>
    <font>
      <sz val="10"/>
      <color rgb="FFFF0000"/>
      <name val="Arial"/>
      <family val="2"/>
      <charset val="238"/>
    </font>
    <font>
      <b/>
      <sz val="14"/>
      <name val="Arial"/>
      <family val="2"/>
      <charset val="238"/>
    </font>
    <font>
      <b/>
      <sz val="9"/>
      <name val="Arial"/>
      <family val="2"/>
      <charset val="238"/>
    </font>
    <font>
      <b/>
      <sz val="14"/>
      <color theme="0"/>
      <name val="Arial"/>
      <family val="2"/>
      <charset val="238"/>
    </font>
    <font>
      <sz val="14"/>
      <name val="Arial"/>
      <family val="2"/>
      <charset val="238"/>
    </font>
    <font>
      <b/>
      <sz val="10"/>
      <name val="Arial"/>
      <family val="2"/>
      <charset val="238"/>
    </font>
    <font>
      <b/>
      <sz val="12"/>
      <name val="Arial"/>
      <family val="2"/>
      <charset val="238"/>
    </font>
    <font>
      <vertAlign val="subscript"/>
      <sz val="10"/>
      <name val="Arial"/>
      <family val="2"/>
      <charset val="238"/>
    </font>
    <font>
      <sz val="11"/>
      <color theme="1"/>
      <name val="Calibri"/>
      <family val="2"/>
      <scheme val="minor"/>
    </font>
    <font>
      <sz val="10"/>
      <name val="MS Sans Serif"/>
      <family val="2"/>
      <charset val="238"/>
    </font>
    <font>
      <sz val="12"/>
      <name val="Arial"/>
      <family val="2"/>
      <charset val="238"/>
    </font>
    <font>
      <b/>
      <u/>
      <sz val="12"/>
      <name val="Arial"/>
      <family val="2"/>
      <charset val="238"/>
    </font>
    <font>
      <b/>
      <u/>
      <sz val="10"/>
      <name val="Arial"/>
      <family val="2"/>
      <charset val="238"/>
    </font>
    <font>
      <b/>
      <sz val="10"/>
      <name val="Arial"/>
      <family val="2"/>
    </font>
    <font>
      <sz val="10"/>
      <name val="Arial"/>
      <family val="2"/>
    </font>
    <font>
      <sz val="9"/>
      <name val="Arial"/>
      <family val="2"/>
    </font>
    <font>
      <vertAlign val="superscript"/>
      <sz val="10"/>
      <name val="Arial"/>
      <family val="2"/>
    </font>
    <font>
      <vertAlign val="superscript"/>
      <sz val="10"/>
      <name val="Arial"/>
      <family val="2"/>
      <charset val="238"/>
    </font>
    <font>
      <vertAlign val="superscript"/>
      <sz val="9"/>
      <name val="Arial"/>
      <family val="2"/>
      <charset val="238"/>
    </font>
    <font>
      <i/>
      <sz val="10"/>
      <name val="Arial"/>
      <family val="2"/>
      <charset val="238"/>
    </font>
    <font>
      <sz val="11"/>
      <color indexed="10"/>
      <name val="Calibri"/>
      <family val="2"/>
      <charset val="238"/>
    </font>
    <font>
      <u/>
      <sz val="10"/>
      <name val="Arial"/>
      <family val="2"/>
      <charset val="238"/>
    </font>
    <font>
      <sz val="10"/>
      <name val="Arial CE"/>
      <charset val="238"/>
    </font>
    <font>
      <sz val="11"/>
      <name val="Arial"/>
      <family val="2"/>
      <charset val="238"/>
    </font>
    <font>
      <sz val="12"/>
      <name val="HRTimes"/>
      <charset val="238"/>
    </font>
    <font>
      <sz val="10"/>
      <name val="Helv"/>
    </font>
    <font>
      <sz val="8"/>
      <name val="Arial"/>
      <family val="2"/>
      <charset val="238"/>
    </font>
    <font>
      <sz val="7"/>
      <name val="Arial"/>
      <family val="2"/>
      <charset val="238"/>
    </font>
    <font>
      <sz val="6"/>
      <name val="Arial"/>
      <family val="2"/>
      <charset val="238"/>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sz val="11"/>
      <color indexed="20"/>
      <name val="Calibri"/>
      <family val="2"/>
    </font>
    <font>
      <sz val="11"/>
      <color indexed="20"/>
      <name val="Calibri"/>
      <family val="2"/>
      <charset val="238"/>
    </font>
    <font>
      <b/>
      <sz val="10"/>
      <name val="MS Sans Serif"/>
      <family val="2"/>
      <charset val="238"/>
    </font>
    <font>
      <b/>
      <sz val="10"/>
      <name val="MS Sans Serif"/>
      <family val="2"/>
    </font>
    <font>
      <b/>
      <sz val="11"/>
      <color indexed="52"/>
      <name val="Calibri"/>
      <family val="2"/>
    </font>
    <font>
      <b/>
      <sz val="11"/>
      <color indexed="52"/>
      <name val="Calibri"/>
      <family val="2"/>
      <charset val="238"/>
    </font>
    <font>
      <b/>
      <sz val="11"/>
      <color indexed="9"/>
      <name val="Calibri"/>
      <family val="2"/>
    </font>
    <font>
      <b/>
      <sz val="11"/>
      <color indexed="9"/>
      <name val="Calibri"/>
      <family val="2"/>
      <charset val="238"/>
    </font>
    <font>
      <i/>
      <sz val="11"/>
      <color indexed="23"/>
      <name val="Calibri"/>
      <family val="2"/>
    </font>
    <font>
      <i/>
      <sz val="11"/>
      <color indexed="23"/>
      <name val="Calibri"/>
      <family val="2"/>
      <charset val="238"/>
    </font>
    <font>
      <sz val="11"/>
      <color indexed="17"/>
      <name val="Calibri"/>
      <family val="2"/>
    </font>
    <font>
      <sz val="11"/>
      <color indexed="17"/>
      <name val="Calibri"/>
      <family val="2"/>
      <charset val="238"/>
    </font>
    <font>
      <sz val="8"/>
      <name val="Arial"/>
      <family val="2"/>
    </font>
    <font>
      <b/>
      <sz val="15"/>
      <color indexed="56"/>
      <name val="Calibri"/>
      <family val="2"/>
    </font>
    <font>
      <b/>
      <sz val="15"/>
      <color indexed="62"/>
      <name val="Calibri"/>
      <family val="2"/>
      <charset val="238"/>
    </font>
    <font>
      <b/>
      <sz val="15"/>
      <color indexed="56"/>
      <name val="Calibri"/>
      <family val="2"/>
      <charset val="238"/>
    </font>
    <font>
      <b/>
      <sz val="13"/>
      <color indexed="56"/>
      <name val="Calibri"/>
      <family val="2"/>
    </font>
    <font>
      <b/>
      <sz val="13"/>
      <color indexed="62"/>
      <name val="Calibri"/>
      <family val="2"/>
      <charset val="238"/>
    </font>
    <font>
      <b/>
      <sz val="13"/>
      <color indexed="56"/>
      <name val="Calibri"/>
      <family val="2"/>
      <charset val="238"/>
    </font>
    <font>
      <b/>
      <sz val="11"/>
      <color indexed="56"/>
      <name val="Calibri"/>
      <family val="2"/>
    </font>
    <font>
      <b/>
      <sz val="11"/>
      <color indexed="62"/>
      <name val="Calibri"/>
      <family val="2"/>
      <charset val="238"/>
    </font>
    <font>
      <b/>
      <sz val="11"/>
      <color indexed="56"/>
      <name val="Calibri"/>
      <family val="2"/>
      <charset val="238"/>
    </font>
    <font>
      <sz val="11"/>
      <color indexed="62"/>
      <name val="Calibri"/>
      <family val="2"/>
    </font>
    <font>
      <sz val="11"/>
      <color indexed="62"/>
      <name val="Calibri"/>
      <family val="2"/>
      <charset val="238"/>
    </font>
    <font>
      <sz val="10"/>
      <name val="Times New Roman CE"/>
      <family val="1"/>
      <charset val="238"/>
    </font>
    <font>
      <sz val="11"/>
      <color indexed="52"/>
      <name val="Calibri"/>
      <family val="2"/>
    </font>
    <font>
      <sz val="11"/>
      <color indexed="52"/>
      <name val="Calibri"/>
      <family val="2"/>
      <charset val="238"/>
    </font>
    <font>
      <sz val="11"/>
      <color indexed="60"/>
      <name val="Calibri"/>
      <family val="2"/>
    </font>
    <font>
      <sz val="11"/>
      <color indexed="60"/>
      <name val="Calibri"/>
      <family val="2"/>
      <charset val="238"/>
    </font>
    <font>
      <b/>
      <i/>
      <sz val="16"/>
      <name val="Helv"/>
    </font>
    <font>
      <sz val="9"/>
      <name val="Arial CE"/>
      <family val="2"/>
      <charset val="238"/>
    </font>
    <font>
      <sz val="10"/>
      <color indexed="8"/>
      <name val="MS Sans Serif"/>
      <family val="2"/>
    </font>
    <font>
      <sz val="12"/>
      <name val="Arial CE"/>
      <charset val="238"/>
    </font>
    <font>
      <sz val="10"/>
      <name val="Sun DRACO"/>
      <family val="3"/>
    </font>
    <font>
      <sz val="10"/>
      <name val="Courier"/>
      <family val="1"/>
      <charset val="238"/>
    </font>
    <font>
      <sz val="10"/>
      <name val="Courier"/>
      <family val="3"/>
    </font>
    <font>
      <sz val="10"/>
      <name val="Times_CRO"/>
    </font>
    <font>
      <sz val="10"/>
      <name val="HRHelvetica"/>
    </font>
    <font>
      <b/>
      <sz val="11"/>
      <color indexed="63"/>
      <name val="Calibri"/>
      <family val="2"/>
    </font>
    <font>
      <b/>
      <sz val="11"/>
      <color indexed="63"/>
      <name val="Calibri"/>
      <family val="2"/>
      <charset val="238"/>
    </font>
    <font>
      <b/>
      <sz val="18"/>
      <color indexed="56"/>
      <name val="Cambria"/>
      <family val="2"/>
    </font>
    <font>
      <b/>
      <sz val="18"/>
      <color indexed="62"/>
      <name val="Cambria"/>
      <family val="2"/>
      <charset val="238"/>
    </font>
    <font>
      <b/>
      <sz val="18"/>
      <color indexed="56"/>
      <name val="Cambria"/>
      <family val="2"/>
      <charset val="238"/>
    </font>
    <font>
      <b/>
      <sz val="11"/>
      <color indexed="8"/>
      <name val="Calibri"/>
      <family val="2"/>
    </font>
    <font>
      <b/>
      <sz val="11"/>
      <color indexed="8"/>
      <name val="Calibri"/>
      <family val="2"/>
      <charset val="238"/>
    </font>
    <font>
      <sz val="11"/>
      <color indexed="10"/>
      <name val="Calibri"/>
      <family val="2"/>
    </font>
    <font>
      <b/>
      <sz val="10"/>
      <color theme="0"/>
      <name val="Arial"/>
      <family val="2"/>
      <charset val="238"/>
    </font>
    <font>
      <b/>
      <sz val="12"/>
      <color theme="0"/>
      <name val="Arial"/>
      <family val="2"/>
      <charset val="238"/>
    </font>
    <font>
      <b/>
      <sz val="10"/>
      <color theme="0"/>
      <name val="Times New Roman"/>
      <family val="1"/>
      <charset val="238"/>
    </font>
    <font>
      <sz val="10"/>
      <color theme="0"/>
      <name val="Arial"/>
      <family val="2"/>
    </font>
  </fonts>
  <fills count="55">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indexed="31"/>
      </patternFill>
    </fill>
    <fill>
      <patternFill patternType="solid">
        <fgColor indexed="45"/>
        <bgColor indexed="29"/>
      </patternFill>
    </fill>
    <fill>
      <patternFill patternType="solid">
        <fgColor indexed="47"/>
        <bgColor indexed="41"/>
      </patternFill>
    </fill>
    <fill>
      <patternFill patternType="solid">
        <fgColor indexed="45"/>
      </patternFill>
    </fill>
    <fill>
      <patternFill patternType="solid">
        <fgColor indexed="42"/>
        <bgColor indexed="27"/>
      </patternFill>
    </fill>
    <fill>
      <patternFill patternType="solid">
        <fgColor indexed="26"/>
        <bgColor indexed="9"/>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bgColor indexed="42"/>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1"/>
        <bgColor indexed="22"/>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bgColor indexed="26"/>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49"/>
        <bgColor indexed="40"/>
      </patternFill>
    </fill>
    <fill>
      <patternFill patternType="solid">
        <fgColor indexed="30"/>
      </patternFill>
    </fill>
    <fill>
      <patternFill patternType="solid">
        <fgColor indexed="20"/>
        <bgColor indexed="36"/>
      </patternFill>
    </fill>
    <fill>
      <patternFill patternType="solid">
        <fgColor indexed="22"/>
        <bgColor indexed="41"/>
      </patternFill>
    </fill>
    <fill>
      <patternFill patternType="solid">
        <fgColor indexed="36"/>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23"/>
      </patternFill>
    </fill>
    <fill>
      <patternFill patternType="solid">
        <fgColor indexed="53"/>
        <bgColor indexed="52"/>
      </patternFill>
    </fill>
    <fill>
      <patternFill patternType="solid">
        <fgColor indexed="53"/>
      </patternFill>
    </fill>
    <fill>
      <patternFill patternType="solid">
        <fgColor indexed="45"/>
        <bgColor indexed="46"/>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thin">
        <color auto="1"/>
      </top>
      <bottom/>
      <diagonal/>
    </border>
    <border>
      <left/>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346">
    <xf numFmtId="0" fontId="0" fillId="0" borderId="0"/>
    <xf numFmtId="0" fontId="3" fillId="0" borderId="0"/>
    <xf numFmtId="0" fontId="3" fillId="0" borderId="0"/>
    <xf numFmtId="0" fontId="14" fillId="0" borderId="0"/>
    <xf numFmtId="0" fontId="3" fillId="0" borderId="0"/>
    <xf numFmtId="0" fontId="14" fillId="0" borderId="0"/>
    <xf numFmtId="0" fontId="15" fillId="0" borderId="0"/>
    <xf numFmtId="0" fontId="3" fillId="0" borderId="0"/>
    <xf numFmtId="0" fontId="3" fillId="0" borderId="0"/>
    <xf numFmtId="0" fontId="3" fillId="0" borderId="0"/>
    <xf numFmtId="0" fontId="20" fillId="0" borderId="0"/>
    <xf numFmtId="167" fontId="20" fillId="0" borderId="0" applyFill="0" applyBorder="0" applyAlignment="0" applyProtection="0"/>
    <xf numFmtId="0" fontId="1" fillId="0" borderId="0"/>
    <xf numFmtId="0" fontId="3" fillId="0" borderId="0"/>
    <xf numFmtId="0" fontId="28" fillId="0" borderId="0"/>
    <xf numFmtId="0" fontId="28" fillId="0" borderId="0"/>
    <xf numFmtId="0" fontId="29" fillId="0" borderId="0"/>
    <xf numFmtId="0" fontId="30" fillId="0" borderId="0"/>
    <xf numFmtId="0" fontId="31" fillId="0" borderId="0"/>
    <xf numFmtId="43" fontId="2" fillId="0" borderId="0" applyFont="0" applyFill="0" applyBorder="0" applyAlignment="0" applyProtection="0"/>
    <xf numFmtId="9" fontId="3" fillId="0" borderId="0" applyFont="0" applyFill="0" applyBorder="0" applyAlignment="0" applyProtection="0"/>
    <xf numFmtId="0" fontId="35"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5" fillId="11" borderId="0" applyNumberFormat="0" applyBorder="0" applyAlignment="0" applyProtection="0"/>
    <xf numFmtId="0" fontId="36" fillId="3"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5" fillId="16" borderId="0" applyNumberFormat="0" applyBorder="0" applyAlignment="0" applyProtection="0"/>
    <xf numFmtId="0" fontId="36" fillId="6"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6" borderId="0" applyNumberFormat="0" applyBorder="0" applyAlignment="0" applyProtection="0"/>
    <xf numFmtId="0" fontId="36" fillId="22" borderId="0" applyNumberFormat="0" applyBorder="0" applyAlignment="0" applyProtection="0"/>
    <xf numFmtId="0" fontId="35"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5" fillId="11" borderId="0" applyNumberFormat="0" applyBorder="0" applyAlignment="0" applyProtection="0"/>
    <xf numFmtId="0" fontId="36" fillId="19" borderId="0" applyNumberFormat="0" applyBorder="0" applyAlignment="0" applyProtection="0"/>
    <xf numFmtId="0" fontId="36" fillId="12"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6" fillId="20" borderId="0" applyNumberFormat="0" applyBorder="0" applyAlignment="0" applyProtection="0"/>
    <xf numFmtId="0" fontId="35" fillId="26" borderId="0" applyNumberFormat="0" applyBorder="0" applyAlignment="0" applyProtection="0"/>
    <xf numFmtId="0" fontId="36" fillId="6" borderId="0" applyNumberFormat="0" applyBorder="0" applyAlignment="0" applyProtection="0"/>
    <xf numFmtId="0" fontId="36" fillId="27"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7"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7"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7" fillId="29" borderId="0" applyNumberFormat="0" applyBorder="0" applyAlignment="0" applyProtection="0"/>
    <xf numFmtId="0" fontId="38" fillId="29" borderId="0" applyNumberFormat="0" applyBorder="0" applyAlignment="0" applyProtection="0"/>
    <xf numFmtId="0" fontId="38" fillId="34" borderId="0" applyNumberFormat="0" applyBorder="0" applyAlignment="0" applyProtection="0"/>
    <xf numFmtId="0" fontId="37" fillId="35" borderId="0" applyNumberFormat="0" applyBorder="0" applyAlignment="0" applyProtection="0"/>
    <xf numFmtId="0" fontId="38" fillId="6" borderId="0" applyNumberFormat="0" applyBorder="0" applyAlignment="0" applyProtection="0"/>
    <xf numFmtId="0" fontId="38" fillId="36" borderId="0" applyNumberFormat="0" applyBorder="0" applyAlignment="0" applyProtection="0"/>
    <xf numFmtId="0" fontId="37" fillId="37" borderId="0" applyNumberFormat="0" applyBorder="0" applyAlignment="0" applyProtection="0"/>
    <xf numFmtId="0" fontId="38" fillId="29" borderId="0" applyNumberFormat="0" applyBorder="0" applyAlignment="0" applyProtection="0"/>
    <xf numFmtId="0" fontId="38" fillId="38"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7" fillId="31" borderId="0" applyNumberFormat="0" applyBorder="0" applyAlignment="0" applyProtection="0"/>
    <xf numFmtId="0" fontId="38" fillId="43" borderId="0" applyNumberFormat="0" applyBorder="0" applyAlignment="0" applyProtection="0"/>
    <xf numFmtId="0" fontId="38" fillId="33" borderId="0" applyNumberFormat="0" applyBorder="0" applyAlignment="0" applyProtection="0"/>
    <xf numFmtId="0" fontId="37" fillId="29" borderId="0" applyNumberFormat="0" applyBorder="0" applyAlignment="0" applyProtection="0"/>
    <xf numFmtId="0" fontId="38" fillId="29" borderId="0" applyNumberFormat="0" applyBorder="0" applyAlignment="0" applyProtection="0"/>
    <xf numFmtId="0" fontId="38" fillId="34" borderId="0" applyNumberFormat="0" applyBorder="0" applyAlignment="0" applyProtection="0"/>
    <xf numFmtId="0" fontId="37" fillId="44" borderId="0" applyNumberFormat="0" applyBorder="0" applyAlignment="0" applyProtection="0"/>
    <xf numFmtId="0" fontId="38" fillId="21" borderId="0" applyNumberFormat="0" applyBorder="0" applyAlignment="0" applyProtection="0"/>
    <xf numFmtId="0" fontId="38" fillId="45" borderId="0" applyNumberFormat="0" applyBorder="0" applyAlignment="0" applyProtection="0"/>
    <xf numFmtId="0" fontId="39" fillId="5" borderId="0" applyNumberFormat="0" applyBorder="0" applyAlignment="0" applyProtection="0"/>
    <xf numFmtId="0" fontId="40" fillId="46" borderId="0" applyNumberFormat="0" applyBorder="0" applyAlignment="0" applyProtection="0"/>
    <xf numFmtId="0" fontId="40" fillId="7" borderId="0" applyNumberFormat="0" applyBorder="0" applyAlignment="0" applyProtection="0"/>
    <xf numFmtId="171" fontId="41" fillId="0" borderId="2" applyAlignment="0" applyProtection="0"/>
    <xf numFmtId="171" fontId="42" fillId="0" borderId="2" applyAlignment="0" applyProtection="0"/>
    <xf numFmtId="171" fontId="42" fillId="0" borderId="2" applyAlignment="0" applyProtection="0"/>
    <xf numFmtId="171" fontId="41" fillId="0" borderId="2" applyAlignment="0" applyProtection="0"/>
    <xf numFmtId="0" fontId="43" fillId="47" borderId="21" applyNumberFormat="0" applyAlignment="0" applyProtection="0"/>
    <xf numFmtId="0" fontId="43" fillId="47" borderId="21" applyNumberFormat="0" applyAlignment="0" applyProtection="0"/>
    <xf numFmtId="0" fontId="43" fillId="47" borderId="21" applyNumberFormat="0" applyAlignment="0" applyProtection="0"/>
    <xf numFmtId="0" fontId="44" fillId="3" borderId="21" applyNumberFormat="0" applyAlignment="0" applyProtection="0"/>
    <xf numFmtId="0" fontId="43" fillId="47" borderId="21" applyNumberFormat="0" applyAlignment="0" applyProtection="0"/>
    <xf numFmtId="0" fontId="43" fillId="47" borderId="21" applyNumberFormat="0" applyAlignment="0" applyProtection="0"/>
    <xf numFmtId="0" fontId="44" fillId="48" borderId="21" applyNumberFormat="0" applyAlignment="0" applyProtection="0"/>
    <xf numFmtId="0" fontId="44" fillId="48" borderId="21" applyNumberFormat="0" applyAlignment="0" applyProtection="0"/>
    <xf numFmtId="0" fontId="45" fillId="49" borderId="22" applyNumberFormat="0" applyAlignment="0" applyProtection="0"/>
    <xf numFmtId="0" fontId="46" fillId="49" borderId="22" applyNumberFormat="0" applyAlignment="0" applyProtection="0"/>
    <xf numFmtId="0" fontId="46" fillId="50" borderId="22" applyNumberFormat="0" applyAlignment="0" applyProtection="0"/>
    <xf numFmtId="167"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0"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3" fontId="3" fillId="0" borderId="0" applyFont="0" applyFill="0" applyBorder="0" applyAlignment="0" applyProtection="0"/>
    <xf numFmtId="44"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38" fontId="51" fillId="51" borderId="0" applyNumberFormat="0" applyBorder="0" applyAlignment="0" applyProtection="0"/>
    <xf numFmtId="0" fontId="52" fillId="0" borderId="23" applyNumberFormat="0" applyFill="0" applyAlignment="0" applyProtection="0"/>
    <xf numFmtId="0" fontId="53" fillId="0" borderId="24" applyNumberFormat="0" applyFill="0" applyAlignment="0" applyProtection="0"/>
    <xf numFmtId="0" fontId="54" fillId="0" borderId="23" applyNumberFormat="0" applyFill="0" applyAlignment="0" applyProtection="0"/>
    <xf numFmtId="0" fontId="55" fillId="0" borderId="25" applyNumberFormat="0" applyFill="0" applyAlignment="0" applyProtection="0"/>
    <xf numFmtId="0" fontId="56" fillId="0" borderId="25" applyNumberFormat="0" applyFill="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60" fillId="0" borderId="2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0" fontId="51" fillId="52" borderId="10" applyNumberFormat="0" applyBorder="0" applyAlignment="0" applyProtection="0"/>
    <xf numFmtId="0" fontId="61" fillId="16" borderId="21" applyNumberFormat="0" applyAlignment="0" applyProtection="0"/>
    <xf numFmtId="0" fontId="61" fillId="16" borderId="21" applyNumberFormat="0" applyAlignment="0" applyProtection="0"/>
    <xf numFmtId="0" fontId="61" fillId="16" borderId="21" applyNumberFormat="0" applyAlignment="0" applyProtection="0"/>
    <xf numFmtId="0" fontId="62" fillId="6" borderId="21" applyNumberFormat="0" applyAlignment="0" applyProtection="0"/>
    <xf numFmtId="0" fontId="61" fillId="16" borderId="21" applyNumberFormat="0" applyAlignment="0" applyProtection="0"/>
    <xf numFmtId="0" fontId="61" fillId="16" borderId="21" applyNumberFormat="0" applyAlignment="0" applyProtection="0"/>
    <xf numFmtId="0" fontId="62" fillId="17" borderId="21" applyNumberFormat="0" applyAlignment="0" applyProtection="0"/>
    <xf numFmtId="0" fontId="62" fillId="17" borderId="21" applyNumberFormat="0" applyAlignment="0" applyProtection="0"/>
    <xf numFmtId="0" fontId="63" fillId="0" borderId="0">
      <alignment horizontal="right" vertical="top"/>
    </xf>
    <xf numFmtId="0" fontId="64"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3" fillId="0" borderId="0">
      <alignment horizontal="justify" vertical="top" wrapText="1"/>
    </xf>
    <xf numFmtId="0" fontId="3" fillId="0" borderId="0">
      <alignment horizontal="justify" vertical="top" wrapText="1"/>
    </xf>
    <xf numFmtId="0" fontId="20" fillId="0" borderId="0">
      <alignment horizontal="justify" vertical="top" wrapText="1"/>
    </xf>
    <xf numFmtId="0" fontId="3" fillId="0" borderId="0">
      <alignment horizontal="justify" vertical="top" wrapText="1"/>
    </xf>
    <xf numFmtId="0" fontId="3" fillId="0" borderId="0">
      <alignment horizontal="justify" vertical="top" wrapText="1"/>
    </xf>
    <xf numFmtId="0" fontId="3" fillId="0" borderId="0">
      <alignment horizontal="justify" vertical="top" wrapText="1"/>
    </xf>
    <xf numFmtId="3" fontId="11" fillId="0" borderId="29">
      <alignment horizontal="left"/>
      <protection locked="0"/>
    </xf>
    <xf numFmtId="0" fontId="66" fillId="24" borderId="0" applyNumberFormat="0" applyBorder="0" applyAlignment="0" applyProtection="0"/>
    <xf numFmtId="0" fontId="67" fillId="24" borderId="0" applyNumberFormat="0" applyBorder="0" applyAlignment="0" applyProtection="0"/>
    <xf numFmtId="0" fontId="67" fillId="53" borderId="0" applyNumberFormat="0" applyBorder="0" applyAlignment="0" applyProtection="0"/>
    <xf numFmtId="177" fontId="68" fillId="0" borderId="0"/>
    <xf numFmtId="0" fontId="69" fillId="0" borderId="0">
      <alignment horizontal="left" vertical="top"/>
    </xf>
    <xf numFmtId="0" fontId="1" fillId="0" borderId="0"/>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70" fillId="0" borderId="0"/>
    <xf numFmtId="0" fontId="71" fillId="0" borderId="0"/>
    <xf numFmtId="0" fontId="1" fillId="0" borderId="0"/>
    <xf numFmtId="0" fontId="1" fillId="0" borderId="0"/>
    <xf numFmtId="0" fontId="7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69" fillId="0" borderId="0">
      <alignment horizontal="left" vertical="top"/>
    </xf>
    <xf numFmtId="0" fontId="28" fillId="0" borderId="0"/>
    <xf numFmtId="0" fontId="28" fillId="0" borderId="0"/>
    <xf numFmtId="0" fontId="28" fillId="0" borderId="0"/>
    <xf numFmtId="0" fontId="28" fillId="0" borderId="0"/>
    <xf numFmtId="0" fontId="72" fillId="0" borderId="0" applyNumberFormat="0" applyFill="0" applyBorder="0" applyAlignment="0" applyProtection="0"/>
    <xf numFmtId="0" fontId="69" fillId="0" borderId="0">
      <alignment horizontal="left" vertical="top"/>
    </xf>
    <xf numFmtId="0" fontId="73" fillId="0" borderId="0"/>
    <xf numFmtId="0" fontId="74" fillId="0" borderId="0"/>
    <xf numFmtId="0" fontId="72" fillId="0" borderId="0" applyNumberFormat="0" applyFill="0" applyBorder="0" applyAlignment="0" applyProtection="0"/>
    <xf numFmtId="0" fontId="20" fillId="0" borderId="0"/>
    <xf numFmtId="0" fontId="72" fillId="0" borderId="0" applyNumberFormat="0" applyFill="0" applyBorder="0" applyAlignment="0" applyProtection="0"/>
    <xf numFmtId="0" fontId="3" fillId="0" borderId="0"/>
    <xf numFmtId="0" fontId="72" fillId="0" borderId="0" applyNumberFormat="0" applyFill="0" applyBorder="0" applyAlignment="0" applyProtection="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69" fillId="0" borderId="0">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6" fillId="0" borderId="0"/>
    <xf numFmtId="0" fontId="36" fillId="0" borderId="0"/>
    <xf numFmtId="0" fontId="69" fillId="0" borderId="0">
      <alignment horizontal="left" vertical="top"/>
    </xf>
    <xf numFmtId="0" fontId="1" fillId="0" borderId="0"/>
    <xf numFmtId="0" fontId="3" fillId="0" borderId="0"/>
    <xf numFmtId="0" fontId="71" fillId="0" borderId="0"/>
    <xf numFmtId="0" fontId="3" fillId="0" borderId="0"/>
    <xf numFmtId="0" fontId="3"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horizontal="left" vertical="top"/>
    </xf>
    <xf numFmtId="0" fontId="69" fillId="0" borderId="0">
      <alignment horizontal="left" vertical="top"/>
    </xf>
    <xf numFmtId="0" fontId="1" fillId="0" borderId="0"/>
    <xf numFmtId="0" fontId="1" fillId="0" borderId="0"/>
    <xf numFmtId="0" fontId="3" fillId="0" borderId="0"/>
    <xf numFmtId="0" fontId="20" fillId="0" borderId="0"/>
    <xf numFmtId="0" fontId="3" fillId="0" borderId="0"/>
    <xf numFmtId="0" fontId="3" fillId="0" borderId="0"/>
    <xf numFmtId="0" fontId="69" fillId="0" borderId="0">
      <alignment horizontal="left" vertical="top"/>
    </xf>
    <xf numFmtId="0" fontId="3" fillId="0" borderId="0"/>
    <xf numFmtId="0" fontId="3" fillId="0" borderId="0"/>
    <xf numFmtId="0" fontId="69" fillId="0" borderId="0">
      <alignment horizontal="left" vertical="top"/>
    </xf>
    <xf numFmtId="0" fontId="14" fillId="0" borderId="0"/>
    <xf numFmtId="0" fontId="69" fillId="0" borderId="0">
      <alignment horizontal="left" vertical="top"/>
    </xf>
    <xf numFmtId="4" fontId="3" fillId="0" borderId="0">
      <alignment vertical="justify"/>
    </xf>
    <xf numFmtId="0" fontId="3" fillId="0" borderId="0"/>
    <xf numFmtId="0" fontId="3" fillId="9" borderId="30" applyNumberFormat="0" applyAlignment="0" applyProtection="0"/>
    <xf numFmtId="0" fontId="3" fillId="9" borderId="30" applyNumberFormat="0" applyAlignment="0" applyProtection="0"/>
    <xf numFmtId="0" fontId="3" fillId="9" borderId="30" applyNumberFormat="0" applyAlignment="0" applyProtection="0"/>
    <xf numFmtId="0" fontId="20" fillId="9" borderId="30" applyNumberFormat="0" applyAlignment="0" applyProtection="0"/>
    <xf numFmtId="0" fontId="3" fillId="9" borderId="30" applyNumberFormat="0" applyAlignment="0" applyProtection="0"/>
    <xf numFmtId="0" fontId="3" fillId="54" borderId="30" applyNumberFormat="0" applyFont="0" applyAlignment="0" applyProtection="0"/>
    <xf numFmtId="0" fontId="3" fillId="54" borderId="30" applyNumberFormat="0" applyFont="0" applyAlignment="0" applyProtection="0"/>
    <xf numFmtId="0" fontId="3" fillId="54" borderId="30" applyNumberFormat="0" applyFont="0" applyAlignment="0" applyProtection="0"/>
    <xf numFmtId="0" fontId="3" fillId="54" borderId="30" applyNumberFormat="0" applyFont="0" applyAlignment="0" applyProtection="0"/>
    <xf numFmtId="0" fontId="3" fillId="0" borderId="0"/>
    <xf numFmtId="0" fontId="76" fillId="0" borderId="0"/>
    <xf numFmtId="0" fontId="77" fillId="47" borderId="31" applyNumberFormat="0" applyAlignment="0" applyProtection="0"/>
    <xf numFmtId="0" fontId="77" fillId="47" borderId="31" applyNumberFormat="0" applyAlignment="0" applyProtection="0"/>
    <xf numFmtId="0" fontId="77" fillId="47" borderId="31" applyNumberFormat="0" applyAlignment="0" applyProtection="0"/>
    <xf numFmtId="0" fontId="78" fillId="3" borderId="31" applyNumberFormat="0" applyAlignment="0" applyProtection="0"/>
    <xf numFmtId="0" fontId="77" fillId="47" borderId="31" applyNumberFormat="0" applyAlignment="0" applyProtection="0"/>
    <xf numFmtId="0" fontId="77" fillId="47" borderId="31" applyNumberFormat="0" applyAlignment="0" applyProtection="0"/>
    <xf numFmtId="0" fontId="78" fillId="48" borderId="31" applyNumberFormat="0" applyAlignment="0" applyProtection="0"/>
    <xf numFmtId="0" fontId="78" fillId="48" borderId="31" applyNumberFormat="0" applyAlignment="0" applyProtection="0"/>
    <xf numFmtId="10" fontId="3" fillId="0" borderId="0" applyFont="0" applyFill="0" applyBorder="0" applyAlignment="0" applyProtection="0"/>
    <xf numFmtId="10" fontId="3" fillId="0" borderId="0" applyFont="0" applyFill="0" applyBorder="0" applyAlignment="0" applyProtection="0"/>
    <xf numFmtId="10" fontId="20"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32"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3" fillId="0" borderId="33"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178" fontId="3" fillId="0" borderId="0" applyFont="0" applyFill="0" applyBorder="0" applyAlignment="0" applyProtection="0"/>
    <xf numFmtId="179" fontId="3" fillId="0" borderId="0" applyFont="0" applyFill="0" applyBorder="0" applyAlignment="0" applyProtection="0"/>
    <xf numFmtId="0" fontId="8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Protection="0">
      <alignment horizontal="justify" vertical="top" wrapText="1"/>
    </xf>
  </cellStyleXfs>
  <cellXfs count="590">
    <xf numFmtId="0" fontId="0" fillId="0" borderId="0" xfId="0"/>
    <xf numFmtId="49" fontId="3" fillId="0" borderId="0" xfId="0" applyNumberFormat="1" applyFont="1" applyFill="1" applyAlignment="1">
      <alignment horizontal="center" vertical="center"/>
    </xf>
    <xf numFmtId="0" fontId="3" fillId="0" borderId="0" xfId="0" applyFont="1" applyFill="1" applyAlignment="1">
      <alignment horizontal="justify"/>
    </xf>
    <xf numFmtId="4" fontId="4" fillId="0" borderId="0" xfId="0" applyNumberFormat="1" applyFont="1" applyFill="1" applyAlignment="1">
      <alignment horizontal="center"/>
    </xf>
    <xf numFmtId="4" fontId="3" fillId="0" borderId="0" xfId="0" applyNumberFormat="1" applyFont="1" applyFill="1" applyAlignment="1"/>
    <xf numFmtId="4" fontId="4" fillId="0" borderId="0" xfId="0" applyNumberFormat="1" applyFont="1" applyFill="1" applyAlignment="1"/>
    <xf numFmtId="0" fontId="5"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xf>
    <xf numFmtId="0" fontId="3" fillId="0" borderId="0" xfId="0" applyFont="1" applyFill="1"/>
    <xf numFmtId="49" fontId="7" fillId="0" borderId="0" xfId="0" applyNumberFormat="1" applyFont="1" applyFill="1" applyAlignment="1">
      <alignment horizontal="center" vertical="center"/>
    </xf>
    <xf numFmtId="4" fontId="7" fillId="0" borderId="0" xfId="0" applyNumberFormat="1" applyFont="1" applyFill="1" applyAlignment="1">
      <alignment horizontal="left" vertical="center"/>
    </xf>
    <xf numFmtId="4" fontId="8" fillId="0" borderId="0" xfId="0" applyNumberFormat="1" applyFont="1" applyFill="1" applyAlignment="1">
      <alignment horizontal="center" vertical="center"/>
    </xf>
    <xf numFmtId="4" fontId="7" fillId="0" borderId="0" xfId="0" applyNumberFormat="1" applyFont="1" applyFill="1" applyAlignment="1">
      <alignment horizontal="right"/>
    </xf>
    <xf numFmtId="4" fontId="8" fillId="0" borderId="0" xfId="0" applyNumberFormat="1" applyFont="1" applyFill="1" applyAlignment="1">
      <alignment horizontal="right"/>
    </xf>
    <xf numFmtId="0" fontId="9" fillId="0" borderId="0" xfId="0" applyFont="1" applyFill="1" applyAlignment="1">
      <alignment horizontal="right" vertical="center"/>
    </xf>
    <xf numFmtId="0" fontId="10" fillId="0" borderId="0" xfId="0" applyFont="1" applyFill="1"/>
    <xf numFmtId="0" fontId="7" fillId="0" borderId="0" xfId="0" applyFont="1" applyFill="1" applyAlignment="1">
      <alignment horizontal="left"/>
    </xf>
    <xf numFmtId="0" fontId="7" fillId="0" borderId="0" xfId="0" applyFont="1" applyFill="1"/>
    <xf numFmtId="0" fontId="11" fillId="0" borderId="0" xfId="0" applyFont="1" applyFill="1" applyAlignment="1"/>
    <xf numFmtId="0" fontId="11" fillId="0" borderId="0" xfId="0" applyFont="1" applyFill="1"/>
    <xf numFmtId="0" fontId="3" fillId="0" borderId="0" xfId="0" applyFont="1" applyFill="1" applyBorder="1"/>
    <xf numFmtId="4" fontId="3" fillId="0" borderId="0" xfId="0" applyNumberFormat="1" applyFont="1" applyFill="1" applyBorder="1" applyAlignment="1">
      <alignment horizontal="center"/>
    </xf>
    <xf numFmtId="0" fontId="3" fillId="0" borderId="0" xfId="0" applyFont="1" applyFill="1" applyAlignment="1">
      <alignment vertical="center"/>
    </xf>
    <xf numFmtId="0" fontId="7" fillId="0" borderId="0" xfId="0" applyFont="1" applyFill="1" applyAlignment="1">
      <alignment horizontal="right" vertical="center"/>
    </xf>
    <xf numFmtId="49" fontId="3" fillId="0" borderId="0" xfId="0" applyNumberFormat="1" applyFont="1" applyFill="1" applyAlignment="1">
      <alignment horizontal="center" vertical="top"/>
    </xf>
    <xf numFmtId="4" fontId="11" fillId="0" borderId="0" xfId="0" applyNumberFormat="1" applyFont="1" applyFill="1" applyAlignment="1">
      <alignment horizontal="justify"/>
    </xf>
    <xf numFmtId="4" fontId="3" fillId="0" borderId="0" xfId="0" applyNumberFormat="1" applyFont="1" applyFill="1" applyAlignment="1">
      <alignment horizontal="right"/>
    </xf>
    <xf numFmtId="4" fontId="4" fillId="0" borderId="0" xfId="0" applyNumberFormat="1" applyFont="1" applyFill="1" applyAlignment="1">
      <alignment horizontal="right"/>
    </xf>
    <xf numFmtId="0" fontId="3" fillId="0" borderId="0" xfId="0" applyFont="1" applyFill="1" applyAlignment="1">
      <alignment horizontal="right"/>
    </xf>
    <xf numFmtId="49" fontId="12" fillId="0" borderId="0" xfId="0" applyNumberFormat="1" applyFont="1" applyFill="1" applyBorder="1" applyAlignment="1">
      <alignment horizontal="center" vertical="center"/>
    </xf>
    <xf numFmtId="4" fontId="12" fillId="0" borderId="0" xfId="0" applyNumberFormat="1" applyFont="1" applyFill="1" applyAlignment="1">
      <alignment horizontal="left" vertical="center"/>
    </xf>
    <xf numFmtId="4" fontId="11" fillId="0" borderId="0" xfId="0" applyNumberFormat="1" applyFont="1" applyFill="1" applyAlignment="1">
      <alignment horizontal="right"/>
    </xf>
    <xf numFmtId="0" fontId="3" fillId="0" borderId="0" xfId="0" applyFont="1" applyFill="1" applyAlignment="1">
      <alignment horizontal="justify" wrapText="1"/>
    </xf>
    <xf numFmtId="49" fontId="11" fillId="0" borderId="0" xfId="0" applyNumberFormat="1" applyFont="1" applyFill="1" applyAlignment="1">
      <alignment horizontal="center" vertical="center"/>
    </xf>
    <xf numFmtId="0" fontId="11" fillId="0" borderId="0" xfId="0" applyFont="1" applyFill="1" applyAlignment="1">
      <alignment horizontal="left" vertical="center"/>
    </xf>
    <xf numFmtId="49" fontId="11" fillId="0" borderId="0" xfId="0" applyNumberFormat="1" applyFont="1" applyFill="1" applyAlignment="1">
      <alignment horizontal="center" vertical="top"/>
    </xf>
    <xf numFmtId="0" fontId="11" fillId="0" borderId="0" xfId="0" applyFont="1" applyFill="1" applyAlignment="1">
      <alignment horizontal="justify" wrapText="1"/>
    </xf>
    <xf numFmtId="3" fontId="3" fillId="0" borderId="0" xfId="0" applyNumberFormat="1" applyFont="1" applyFill="1" applyAlignment="1">
      <alignment horizontal="right"/>
    </xf>
    <xf numFmtId="0" fontId="4" fillId="0" borderId="0" xfId="0" applyFont="1" applyFill="1" applyBorder="1" applyAlignment="1">
      <alignment horizontal="center" wrapText="1"/>
    </xf>
    <xf numFmtId="0" fontId="3" fillId="0" borderId="0" xfId="0" applyFont="1" applyFill="1" applyAlignment="1">
      <alignment horizontal="justify" vertical="top" wrapText="1"/>
    </xf>
    <xf numFmtId="0" fontId="3" fillId="0" borderId="1" xfId="0" applyFont="1" applyFill="1" applyBorder="1" applyAlignment="1">
      <alignment horizontal="justify" wrapText="1"/>
    </xf>
    <xf numFmtId="4" fontId="4"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3" fillId="0" borderId="0" xfId="0" applyNumberFormat="1" applyFont="1" applyFill="1" applyAlignment="1">
      <alignment horizontal="justify"/>
    </xf>
    <xf numFmtId="0" fontId="4" fillId="0" borderId="0" xfId="0" applyFont="1" applyFill="1" applyAlignment="1">
      <alignment horizontal="center"/>
    </xf>
    <xf numFmtId="49" fontId="3" fillId="0" borderId="0" xfId="0" applyNumberFormat="1" applyFont="1" applyFill="1" applyAlignment="1">
      <alignment horizontal="center" vertical="top" wrapText="1"/>
    </xf>
    <xf numFmtId="0" fontId="3" fillId="0" borderId="0" xfId="0" applyFont="1" applyFill="1" applyBorder="1" applyAlignment="1">
      <alignment horizontal="justify" wrapText="1"/>
    </xf>
    <xf numFmtId="4" fontId="4" fillId="0" borderId="0" xfId="0" applyNumberFormat="1" applyFont="1" applyFill="1" applyBorder="1" applyAlignment="1">
      <alignment horizontal="center"/>
    </xf>
    <xf numFmtId="0" fontId="4" fillId="0" borderId="0" xfId="0" applyFont="1" applyFill="1"/>
    <xf numFmtId="49" fontId="3" fillId="0" borderId="0" xfId="0" applyNumberFormat="1" applyFont="1" applyFill="1" applyAlignment="1">
      <alignment horizontal="justify" wrapText="1"/>
    </xf>
    <xf numFmtId="4" fontId="3" fillId="0" borderId="0" xfId="0" applyNumberFormat="1" applyFont="1" applyFill="1" applyBorder="1" applyAlignment="1">
      <alignment horizontal="right"/>
    </xf>
    <xf numFmtId="0" fontId="11" fillId="0" borderId="2" xfId="0" applyFont="1" applyFill="1" applyBorder="1" applyAlignment="1">
      <alignment horizontal="left" vertical="center"/>
    </xf>
    <xf numFmtId="4" fontId="8" fillId="0" borderId="2" xfId="0" applyNumberFormat="1" applyFont="1" applyFill="1" applyBorder="1" applyAlignment="1">
      <alignment horizontal="center" vertical="center"/>
    </xf>
    <xf numFmtId="4" fontId="11" fillId="0" borderId="2" xfId="0" applyNumberFormat="1" applyFont="1" applyFill="1" applyBorder="1" applyAlignment="1">
      <alignment horizontal="right"/>
    </xf>
    <xf numFmtId="4" fontId="8" fillId="0" borderId="2" xfId="0" applyNumberFormat="1" applyFont="1" applyFill="1" applyBorder="1" applyAlignment="1">
      <alignment horizontal="right"/>
    </xf>
    <xf numFmtId="0" fontId="11" fillId="0" borderId="0" xfId="0" applyFont="1" applyFill="1" applyBorder="1" applyAlignment="1">
      <alignment horizontal="justify" wrapText="1"/>
    </xf>
    <xf numFmtId="4" fontId="4" fillId="0" borderId="0" xfId="0" applyNumberFormat="1" applyFont="1" applyFill="1" applyBorder="1" applyAlignment="1">
      <alignment horizontal="right"/>
    </xf>
    <xf numFmtId="4" fontId="8" fillId="0" borderId="0" xfId="0" applyNumberFormat="1" applyFont="1" applyFill="1" applyBorder="1" applyAlignment="1">
      <alignment horizontal="center" vertical="center"/>
    </xf>
    <xf numFmtId="4" fontId="11" fillId="0" borderId="0" xfId="0" applyNumberFormat="1" applyFont="1" applyFill="1" applyBorder="1" applyAlignment="1">
      <alignment horizontal="right"/>
    </xf>
    <xf numFmtId="4" fontId="8" fillId="0" borderId="0" xfId="0" applyNumberFormat="1" applyFont="1" applyFill="1" applyBorder="1" applyAlignment="1">
      <alignment horizontal="right"/>
    </xf>
    <xf numFmtId="4" fontId="11" fillId="0" borderId="0" xfId="0" applyNumberFormat="1" applyFont="1" applyFill="1" applyBorder="1" applyAlignment="1">
      <alignment horizontal="center"/>
    </xf>
    <xf numFmtId="4" fontId="3" fillId="0" borderId="0" xfId="0" applyNumberFormat="1" applyFont="1" applyFill="1" applyBorder="1" applyAlignment="1"/>
    <xf numFmtId="0" fontId="3" fillId="0" borderId="0" xfId="1" applyFont="1" applyFill="1" applyAlignment="1">
      <alignment horizontal="justify" vertical="top"/>
    </xf>
    <xf numFmtId="0" fontId="3" fillId="0" borderId="1" xfId="0" applyFont="1" applyFill="1" applyBorder="1" applyAlignment="1">
      <alignment horizontal="justify"/>
    </xf>
    <xf numFmtId="0" fontId="4" fillId="0" borderId="1" xfId="0" applyFont="1" applyFill="1" applyBorder="1" applyAlignment="1">
      <alignment horizontal="center"/>
    </xf>
    <xf numFmtId="0" fontId="3" fillId="0" borderId="1" xfId="0" applyFont="1" applyFill="1" applyBorder="1" applyAlignment="1">
      <alignment horizontal="right"/>
    </xf>
    <xf numFmtId="0" fontId="4" fillId="0" borderId="1" xfId="0" applyFont="1" applyFill="1" applyBorder="1" applyAlignment="1">
      <alignment horizontal="right"/>
    </xf>
    <xf numFmtId="0" fontId="3" fillId="0" borderId="0" xfId="1" applyFont="1" applyFill="1" applyAlignment="1">
      <alignment horizontal="justify"/>
    </xf>
    <xf numFmtId="0" fontId="3" fillId="0" borderId="0" xfId="1" applyFont="1" applyFill="1" applyAlignment="1">
      <alignment horizontal="justify" wrapText="1"/>
    </xf>
    <xf numFmtId="0" fontId="3" fillId="0" borderId="0" xfId="0" applyNumberFormat="1" applyFont="1" applyFill="1" applyBorder="1" applyAlignment="1">
      <alignment horizontal="justify" wrapText="1"/>
    </xf>
    <xf numFmtId="49" fontId="3" fillId="0" borderId="0" xfId="0" applyNumberFormat="1" applyFont="1" applyFill="1"/>
    <xf numFmtId="0" fontId="3" fillId="0" borderId="0" xfId="2" applyFont="1" applyFill="1" applyBorder="1" applyAlignment="1">
      <alignment horizontal="justify" wrapText="1"/>
    </xf>
    <xf numFmtId="0" fontId="4" fillId="0" borderId="0" xfId="2" applyFont="1" applyFill="1" applyBorder="1" applyAlignment="1">
      <alignment horizontal="center"/>
    </xf>
    <xf numFmtId="0" fontId="4" fillId="0" borderId="0" xfId="2" applyFont="1" applyFill="1" applyBorder="1" applyAlignment="1">
      <alignment horizontal="justify" wrapText="1"/>
    </xf>
    <xf numFmtId="0" fontId="4" fillId="0" borderId="0" xfId="3" applyFont="1" applyFill="1" applyBorder="1" applyAlignment="1" applyProtection="1">
      <alignment horizontal="center"/>
      <protection locked="0"/>
    </xf>
    <xf numFmtId="0" fontId="3" fillId="0" borderId="0" xfId="3" applyFont="1" applyFill="1" applyBorder="1" applyAlignment="1" applyProtection="1">
      <alignment horizontal="left" wrapText="1"/>
      <protection locked="0"/>
    </xf>
    <xf numFmtId="0" fontId="4" fillId="0" borderId="0" xfId="3" applyFont="1" applyFill="1" applyBorder="1" applyAlignment="1" applyProtection="1">
      <alignment horizontal="left" wrapText="1"/>
      <protection locked="0"/>
    </xf>
    <xf numFmtId="3" fontId="3" fillId="0" borderId="0" xfId="0" applyNumberFormat="1" applyFont="1" applyFill="1" applyBorder="1" applyAlignment="1">
      <alignment horizontal="right"/>
    </xf>
    <xf numFmtId="2" fontId="3" fillId="0" borderId="0" xfId="2" applyNumberFormat="1" applyFont="1" applyFill="1" applyAlignment="1" applyProtection="1">
      <alignment horizontal="justify" wrapText="1"/>
      <protection locked="0"/>
    </xf>
    <xf numFmtId="0" fontId="3" fillId="0" borderId="0" xfId="2" applyNumberFormat="1" applyFont="1" applyFill="1" applyAlignment="1">
      <alignment horizontal="justify" wrapText="1"/>
    </xf>
    <xf numFmtId="0" fontId="3" fillId="0" borderId="0" xfId="4" applyFont="1" applyFill="1" applyAlignment="1">
      <alignment horizontal="justify" wrapText="1"/>
    </xf>
    <xf numFmtId="0" fontId="3" fillId="0" borderId="0" xfId="2" applyFont="1" applyFill="1" applyAlignment="1">
      <alignment horizontal="justify" wrapText="1"/>
    </xf>
    <xf numFmtId="0" fontId="3" fillId="0" borderId="0" xfId="5" applyFont="1" applyFill="1" applyBorder="1" applyAlignment="1">
      <alignment horizontal="justify" wrapText="1"/>
    </xf>
    <xf numFmtId="4" fontId="3" fillId="0" borderId="0" xfId="5" applyNumberFormat="1" applyFont="1" applyFill="1" applyBorder="1" applyAlignment="1">
      <alignment horizontal="justify" wrapText="1"/>
    </xf>
    <xf numFmtId="4" fontId="3" fillId="0" borderId="0" xfId="0" applyNumberFormat="1" applyFont="1" applyFill="1" applyBorder="1" applyAlignment="1">
      <alignment horizontal="justify" wrapText="1"/>
    </xf>
    <xf numFmtId="49" fontId="3" fillId="0" borderId="0" xfId="0" applyNumberFormat="1" applyFont="1" applyFill="1" applyBorder="1" applyAlignment="1">
      <alignment horizontal="center" vertical="top" wrapText="1"/>
    </xf>
    <xf numFmtId="4" fontId="3"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0" fontId="4" fillId="0" borderId="0" xfId="0" applyFont="1" applyFill="1" applyBorder="1" applyAlignment="1">
      <alignment horizontal="center"/>
    </xf>
    <xf numFmtId="49" fontId="3" fillId="0" borderId="0" xfId="0" applyNumberFormat="1" applyFont="1" applyFill="1" applyBorder="1" applyAlignment="1">
      <alignment horizontal="center" vertical="top"/>
    </xf>
    <xf numFmtId="3" fontId="3" fillId="0" borderId="0" xfId="0" applyNumberFormat="1" applyFont="1" applyFill="1" applyBorder="1" applyAlignment="1">
      <alignment horizontal="right" wrapText="1"/>
    </xf>
    <xf numFmtId="4" fontId="4" fillId="0" borderId="0" xfId="0" applyNumberFormat="1" applyFont="1" applyFill="1" applyBorder="1" applyAlignment="1"/>
    <xf numFmtId="0" fontId="3" fillId="0" borderId="0" xfId="6" applyFont="1" applyFill="1" applyAlignment="1">
      <alignment horizontal="justify" wrapText="1"/>
    </xf>
    <xf numFmtId="0" fontId="16" fillId="0" borderId="0" xfId="0" applyFont="1" applyFill="1"/>
    <xf numFmtId="0" fontId="3" fillId="0" borderId="0" xfId="0" applyFont="1"/>
    <xf numFmtId="49" fontId="12" fillId="0" borderId="0" xfId="0" applyNumberFormat="1" applyFont="1" applyFill="1" applyAlignment="1">
      <alignment horizontal="center" vertical="center"/>
    </xf>
    <xf numFmtId="0" fontId="17" fillId="0" borderId="0" xfId="0" applyFont="1" applyFill="1" applyBorder="1" applyAlignment="1">
      <alignment horizontal="left" vertical="center"/>
    </xf>
    <xf numFmtId="4" fontId="12" fillId="0" borderId="0" xfId="0" applyNumberFormat="1" applyFont="1" applyFill="1" applyBorder="1" applyAlignment="1">
      <alignment horizontal="right"/>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4"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center" vertical="top" wrapText="1"/>
    </xf>
    <xf numFmtId="0" fontId="11" fillId="0" borderId="3" xfId="0" applyFont="1" applyFill="1" applyBorder="1" applyAlignment="1">
      <alignment horizontal="justify" wrapText="1"/>
    </xf>
    <xf numFmtId="4" fontId="4" fillId="0" borderId="3" xfId="0" applyNumberFormat="1" applyFont="1" applyFill="1" applyBorder="1" applyAlignment="1">
      <alignment horizontal="center"/>
    </xf>
    <xf numFmtId="4" fontId="11" fillId="0" borderId="3" xfId="0" applyNumberFormat="1" applyFont="1" applyFill="1" applyBorder="1" applyAlignment="1">
      <alignment horizontal="right"/>
    </xf>
    <xf numFmtId="4" fontId="8" fillId="0" borderId="3" xfId="0" applyNumberFormat="1" applyFont="1" applyFill="1" applyBorder="1" applyAlignment="1">
      <alignment horizontal="right"/>
    </xf>
    <xf numFmtId="0" fontId="12" fillId="0" borderId="0" xfId="0" applyFont="1" applyFill="1" applyBorder="1" applyAlignment="1">
      <alignment horizontal="left" vertical="center"/>
    </xf>
    <xf numFmtId="49" fontId="11" fillId="0" borderId="0" xfId="0" applyNumberFormat="1" applyFont="1" applyFill="1" applyBorder="1" applyAlignment="1">
      <alignment horizontal="center" vertical="top"/>
    </xf>
    <xf numFmtId="4" fontId="11" fillId="0" borderId="0" xfId="0" applyNumberFormat="1" applyFont="1" applyFill="1" applyBorder="1" applyAlignment="1">
      <alignment horizontal="justify" wrapText="1"/>
    </xf>
    <xf numFmtId="2" fontId="4" fillId="0" borderId="0" xfId="0" applyNumberFormat="1" applyFont="1" applyFill="1" applyBorder="1" applyAlignment="1">
      <alignment horizontal="center"/>
    </xf>
    <xf numFmtId="49" fontId="11"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4" fillId="0" borderId="0" xfId="0" applyNumberFormat="1" applyFont="1" applyFill="1" applyAlignment="1">
      <alignment horizontal="center"/>
    </xf>
    <xf numFmtId="2" fontId="3" fillId="0" borderId="0" xfId="0" applyNumberFormat="1" applyFont="1" applyFill="1" applyAlignment="1">
      <alignment horizontal="right"/>
    </xf>
    <xf numFmtId="2" fontId="4" fillId="0" borderId="0" xfId="0" applyNumberFormat="1" applyFont="1" applyFill="1" applyAlignment="1">
      <alignment horizontal="center" vertical="top"/>
    </xf>
    <xf numFmtId="4" fontId="3" fillId="0" borderId="0" xfId="0" applyNumberFormat="1" applyFont="1" applyFill="1" applyAlignment="1">
      <alignment horizontal="right" vertical="top"/>
    </xf>
    <xf numFmtId="4" fontId="4" fillId="0" borderId="0" xfId="0" applyNumberFormat="1" applyFont="1" applyFill="1" applyAlignment="1">
      <alignment horizontal="right" vertical="top"/>
    </xf>
    <xf numFmtId="2" fontId="3" fillId="0" borderId="0" xfId="0" applyNumberFormat="1" applyFont="1" applyFill="1" applyBorder="1" applyAlignment="1">
      <alignment horizontal="right"/>
    </xf>
    <xf numFmtId="2" fontId="4" fillId="0" borderId="0" xfId="0" applyNumberFormat="1" applyFont="1" applyFill="1" applyBorder="1" applyAlignment="1">
      <alignment horizontal="center" vertical="top"/>
    </xf>
    <xf numFmtId="4" fontId="3" fillId="0" borderId="0" xfId="0" applyNumberFormat="1" applyFont="1" applyFill="1" applyBorder="1" applyAlignment="1">
      <alignment horizontal="right" vertical="top"/>
    </xf>
    <xf numFmtId="4" fontId="4" fillId="0" borderId="0" xfId="0" applyNumberFormat="1" applyFont="1" applyFill="1" applyBorder="1" applyAlignment="1">
      <alignment horizontal="right" vertical="top"/>
    </xf>
    <xf numFmtId="2" fontId="11" fillId="0" borderId="0" xfId="0" applyNumberFormat="1" applyFont="1" applyFill="1" applyBorder="1" applyAlignment="1">
      <alignment horizontal="right"/>
    </xf>
    <xf numFmtId="0" fontId="11" fillId="0" borderId="0" xfId="0" applyFont="1"/>
    <xf numFmtId="0" fontId="3" fillId="0" borderId="0" xfId="0" applyFont="1" applyBorder="1"/>
    <xf numFmtId="2" fontId="8" fillId="0" borderId="2" xfId="0" applyNumberFormat="1" applyFont="1" applyFill="1" applyBorder="1" applyAlignment="1">
      <alignment horizontal="center" vertical="center"/>
    </xf>
    <xf numFmtId="2" fontId="11" fillId="0" borderId="2" xfId="0" applyNumberFormat="1" applyFont="1" applyFill="1" applyBorder="1" applyAlignment="1">
      <alignment horizontal="left" vertical="center"/>
    </xf>
    <xf numFmtId="2" fontId="11" fillId="0" borderId="2" xfId="0" applyNumberFormat="1" applyFont="1" applyFill="1" applyBorder="1" applyAlignment="1">
      <alignment horizontal="right"/>
    </xf>
    <xf numFmtId="0" fontId="3" fillId="0" borderId="0" xfId="0" applyFont="1" applyFill="1" applyBorder="1" applyAlignment="1">
      <alignment horizontal="justify"/>
    </xf>
    <xf numFmtId="0" fontId="8" fillId="0" borderId="0" xfId="0" applyFont="1" applyFill="1" applyBorder="1" applyAlignment="1">
      <alignment horizontal="center" vertical="top"/>
    </xf>
    <xf numFmtId="4" fontId="11" fillId="0" borderId="0" xfId="0" applyNumberFormat="1" applyFont="1" applyFill="1" applyBorder="1" applyAlignment="1">
      <alignment horizontal="right" vertical="top" wrapText="1"/>
    </xf>
    <xf numFmtId="4" fontId="8"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center"/>
    </xf>
    <xf numFmtId="2" fontId="4" fillId="0" borderId="1" xfId="0" applyNumberFormat="1" applyFont="1" applyFill="1" applyBorder="1" applyAlignment="1">
      <alignment horizontal="center"/>
    </xf>
    <xf numFmtId="2" fontId="3" fillId="0" borderId="1" xfId="0" applyNumberFormat="1" applyFont="1" applyFill="1" applyBorder="1" applyAlignment="1">
      <alignment horizontal="right"/>
    </xf>
    <xf numFmtId="0" fontId="18" fillId="0" borderId="0" xfId="0" applyFont="1" applyFill="1" applyBorder="1" applyAlignment="1">
      <alignment horizontal="justify" wrapText="1"/>
    </xf>
    <xf numFmtId="2" fontId="11" fillId="0" borderId="0" xfId="0" applyNumberFormat="1" applyFont="1" applyFill="1" applyBorder="1" applyAlignment="1">
      <alignment horizontal="center"/>
    </xf>
    <xf numFmtId="2" fontId="4" fillId="0" borderId="3" xfId="0" applyNumberFormat="1" applyFont="1" applyFill="1" applyBorder="1" applyAlignment="1">
      <alignment horizontal="center"/>
    </xf>
    <xf numFmtId="4" fontId="3" fillId="0" borderId="3" xfId="0" applyNumberFormat="1" applyFont="1" applyFill="1" applyBorder="1" applyAlignment="1">
      <alignment horizontal="right"/>
    </xf>
    <xf numFmtId="4" fontId="4" fillId="0" borderId="3" xfId="0" applyNumberFormat="1" applyFont="1" applyFill="1" applyBorder="1" applyAlignment="1">
      <alignment horizontal="right"/>
    </xf>
    <xf numFmtId="2" fontId="3" fillId="0" borderId="3" xfId="0" applyNumberFormat="1" applyFont="1" applyFill="1" applyBorder="1" applyAlignment="1">
      <alignment horizontal="right"/>
    </xf>
    <xf numFmtId="0" fontId="8" fillId="0" borderId="0" xfId="0" applyFont="1" applyFill="1" applyBorder="1" applyAlignment="1">
      <alignment horizontal="center" vertical="center"/>
    </xf>
    <xf numFmtId="0" fontId="11" fillId="0" borderId="0" xfId="0" applyFont="1" applyFill="1" applyBorder="1"/>
    <xf numFmtId="4" fontId="3" fillId="0" borderId="0" xfId="0" applyNumberFormat="1" applyFont="1" applyFill="1"/>
    <xf numFmtId="4" fontId="4" fillId="0" borderId="0" xfId="0" applyNumberFormat="1" applyFont="1" applyFill="1"/>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19" fillId="0" borderId="0" xfId="0" applyNumberFormat="1" applyFont="1" applyFill="1" applyBorder="1" applyAlignment="1">
      <alignment horizontal="left" vertical="center"/>
    </xf>
    <xf numFmtId="49" fontId="8"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wrapText="1"/>
    </xf>
    <xf numFmtId="49" fontId="8" fillId="0" borderId="0" xfId="0" applyNumberFormat="1" applyFont="1" applyFill="1" applyBorder="1" applyAlignment="1">
      <alignment horizontal="center" wrapText="1"/>
    </xf>
    <xf numFmtId="164" fontId="3" fillId="0" borderId="0" xfId="2" applyNumberFormat="1" applyFont="1" applyFill="1" applyBorder="1" applyAlignment="1">
      <alignment horizontal="right"/>
    </xf>
    <xf numFmtId="49" fontId="3" fillId="0" borderId="0" xfId="0" applyNumberFormat="1" applyFont="1" applyFill="1" applyBorder="1" applyAlignment="1">
      <alignment horizontal="justify" wrapText="1"/>
    </xf>
    <xf numFmtId="49" fontId="4" fillId="0" borderId="0" xfId="0" applyNumberFormat="1" applyFont="1" applyFill="1" applyBorder="1" applyAlignment="1">
      <alignment horizontal="center"/>
    </xf>
    <xf numFmtId="3" fontId="3" fillId="0" borderId="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3" fontId="3" fillId="0" borderId="0" xfId="0" applyNumberFormat="1" applyFont="1" applyFill="1" applyBorder="1"/>
    <xf numFmtId="0" fontId="4"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right" wrapText="1"/>
    </xf>
    <xf numFmtId="1" fontId="4" fillId="0" borderId="0" xfId="0" applyNumberFormat="1" applyFont="1" applyFill="1" applyBorder="1" applyAlignment="1">
      <alignment horizontal="center" wrapText="1"/>
    </xf>
    <xf numFmtId="0" fontId="20" fillId="0" borderId="0" xfId="0" applyFont="1" applyFill="1" applyBorder="1" applyAlignment="1">
      <alignment horizontal="justify" wrapText="1"/>
    </xf>
    <xf numFmtId="0" fontId="21" fillId="0" borderId="0" xfId="0" applyFont="1" applyFill="1" applyBorder="1" applyAlignment="1">
      <alignment horizontal="center"/>
    </xf>
    <xf numFmtId="3" fontId="20" fillId="0" borderId="0" xfId="0" applyNumberFormat="1" applyFont="1" applyFill="1" applyBorder="1" applyAlignment="1">
      <alignment horizontal="right" wrapText="1"/>
    </xf>
    <xf numFmtId="0" fontId="21" fillId="0" borderId="0" xfId="0" applyFont="1" applyFill="1" applyBorder="1" applyAlignment="1">
      <alignment horizontal="center" wrapText="1"/>
    </xf>
    <xf numFmtId="4" fontId="3" fillId="0" borderId="0" xfId="0" applyNumberFormat="1" applyFont="1" applyFill="1" applyBorder="1" applyAlignment="1">
      <alignment horizontal="right" vertical="center"/>
    </xf>
    <xf numFmtId="0" fontId="8" fillId="0" borderId="0" xfId="0" applyFont="1" applyFill="1" applyBorder="1" applyAlignment="1">
      <alignment horizontal="center"/>
    </xf>
    <xf numFmtId="3" fontId="11" fillId="0" borderId="0" xfId="0" applyNumberFormat="1" applyFont="1" applyFill="1" applyBorder="1" applyAlignment="1">
      <alignment horizontal="center" wrapText="1"/>
    </xf>
    <xf numFmtId="165" fontId="8" fillId="0" borderId="0" xfId="0" applyNumberFormat="1" applyFont="1" applyFill="1" applyBorder="1" applyAlignment="1">
      <alignment horizontal="center" wrapText="1"/>
    </xf>
    <xf numFmtId="4" fontId="3"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wrapText="1"/>
    </xf>
    <xf numFmtId="3" fontId="3" fillId="0" borderId="0" xfId="0" applyNumberFormat="1" applyFont="1" applyFill="1" applyBorder="1" applyAlignment="1">
      <alignment horizontal="center"/>
    </xf>
    <xf numFmtId="49" fontId="20" fillId="0" borderId="0" xfId="0" applyNumberFormat="1" applyFont="1" applyFill="1" applyBorder="1" applyAlignment="1">
      <alignment horizontal="justify" wrapText="1"/>
    </xf>
    <xf numFmtId="4" fontId="3" fillId="0" borderId="0" xfId="0" applyNumberFormat="1" applyFont="1" applyFill="1" applyBorder="1"/>
    <xf numFmtId="0" fontId="3" fillId="0" borderId="0" xfId="0" applyNumberFormat="1" applyFont="1" applyFill="1" applyBorder="1" applyAlignment="1"/>
    <xf numFmtId="4" fontId="3" fillId="0" borderId="0" xfId="0" applyNumberFormat="1" applyFont="1" applyFill="1" applyBorder="1" applyAlignment="1">
      <alignment horizontal="center" wrapText="1"/>
    </xf>
    <xf numFmtId="0" fontId="3" fillId="0" borderId="0" xfId="0" applyNumberFormat="1" applyFont="1" applyFill="1" applyBorder="1" applyAlignment="1">
      <alignment horizontal="right" wrapText="1"/>
    </xf>
    <xf numFmtId="0" fontId="8" fillId="0" borderId="2" xfId="0" applyFont="1" applyFill="1" applyBorder="1" applyAlignment="1">
      <alignment horizontal="center" vertical="center"/>
    </xf>
    <xf numFmtId="3" fontId="11" fillId="0" borderId="2"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11" fillId="0" borderId="2" xfId="0" applyNumberFormat="1" applyFont="1" applyFill="1" applyBorder="1" applyAlignment="1">
      <alignment horizontal="center" wrapText="1"/>
    </xf>
    <xf numFmtId="0" fontId="11" fillId="0" borderId="0" xfId="0" applyFont="1" applyFill="1" applyBorder="1" applyAlignment="1">
      <alignment horizontal="right"/>
    </xf>
    <xf numFmtId="4" fontId="11" fillId="0" borderId="0" xfId="0" applyNumberFormat="1" applyFont="1" applyFill="1" applyBorder="1" applyAlignment="1"/>
    <xf numFmtId="49" fontId="3" fillId="0" borderId="0" xfId="0" applyNumberFormat="1" applyFont="1" applyFill="1" applyBorder="1" applyAlignment="1">
      <alignment horizontal="justify"/>
    </xf>
    <xf numFmtId="0" fontId="11"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justify"/>
    </xf>
    <xf numFmtId="0" fontId="11" fillId="0" borderId="0" xfId="0" applyFont="1" applyFill="1" applyBorder="1" applyAlignment="1">
      <alignment horizontal="center" vertical="center"/>
    </xf>
    <xf numFmtId="4" fontId="11" fillId="0" borderId="0" xfId="0" applyNumberFormat="1" applyFont="1" applyFill="1" applyBorder="1" applyAlignment="1">
      <alignment vertical="center"/>
    </xf>
    <xf numFmtId="0" fontId="20" fillId="0" borderId="3" xfId="0" applyFont="1" applyFill="1" applyBorder="1" applyAlignment="1">
      <alignment horizontal="justify" wrapText="1"/>
    </xf>
    <xf numFmtId="0" fontId="4" fillId="0" borderId="3" xfId="0" applyFont="1" applyFill="1" applyBorder="1" applyAlignment="1">
      <alignment horizontal="center"/>
    </xf>
    <xf numFmtId="0" fontId="3" fillId="0" borderId="3" xfId="0" applyFont="1" applyFill="1" applyBorder="1" applyAlignment="1">
      <alignment horizontal="center"/>
    </xf>
    <xf numFmtId="4" fontId="3" fillId="0" borderId="3" xfId="0" applyNumberFormat="1" applyFont="1" applyFill="1" applyBorder="1"/>
    <xf numFmtId="165" fontId="11" fillId="0" borderId="0" xfId="0" applyNumberFormat="1" applyFont="1" applyFill="1" applyBorder="1" applyAlignment="1">
      <alignment horizontal="center" wrapText="1"/>
    </xf>
    <xf numFmtId="49" fontId="12" fillId="0" borderId="0" xfId="0" applyNumberFormat="1" applyFont="1" applyFill="1" applyBorder="1" applyAlignment="1">
      <alignment horizontal="center" vertical="top"/>
    </xf>
    <xf numFmtId="49" fontId="3" fillId="0" borderId="0" xfId="0" applyNumberFormat="1" applyFont="1" applyFill="1" applyBorder="1" applyAlignment="1">
      <alignment vertical="top"/>
    </xf>
    <xf numFmtId="0" fontId="3" fillId="0" borderId="0" xfId="0" applyFont="1" applyFill="1" applyBorder="1" applyAlignment="1"/>
    <xf numFmtId="0" fontId="4" fillId="0" borderId="0" xfId="0" applyFont="1" applyFill="1" applyBorder="1" applyAlignment="1"/>
    <xf numFmtId="0" fontId="11"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2" fontId="11" fillId="0" borderId="0" xfId="0" applyNumberFormat="1" applyFont="1" applyFill="1" applyBorder="1" applyAlignment="1"/>
    <xf numFmtId="2" fontId="8" fillId="0" borderId="0" xfId="0" applyNumberFormat="1" applyFont="1" applyFill="1" applyBorder="1" applyAlignment="1"/>
    <xf numFmtId="0" fontId="11" fillId="0" borderId="0" xfId="0" applyNumberFormat="1" applyFont="1" applyFill="1" applyBorder="1" applyAlignment="1">
      <alignment horizontal="justify"/>
    </xf>
    <xf numFmtId="0" fontId="8" fillId="0" borderId="0" xfId="0" applyNumberFormat="1" applyFont="1" applyFill="1" applyBorder="1" applyAlignment="1">
      <alignment horizontal="center"/>
    </xf>
    <xf numFmtId="49" fontId="11" fillId="0" borderId="0" xfId="8" applyNumberFormat="1" applyFont="1" applyFill="1" applyBorder="1" applyAlignment="1">
      <alignment horizontal="left" vertical="center"/>
    </xf>
    <xf numFmtId="49" fontId="3" fillId="0" borderId="0" xfId="8" quotePrefix="1" applyNumberFormat="1" applyFont="1" applyFill="1" applyBorder="1" applyAlignment="1">
      <alignment horizontal="center" vertical="top"/>
    </xf>
    <xf numFmtId="49" fontId="3" fillId="0" borderId="0" xfId="8" applyNumberFormat="1" applyFont="1" applyFill="1" applyBorder="1" applyAlignment="1">
      <alignment horizontal="justify" wrapText="1"/>
    </xf>
    <xf numFmtId="0" fontId="8" fillId="0" borderId="0" xfId="8" applyFont="1" applyFill="1" applyBorder="1" applyAlignment="1">
      <alignment horizontal="center"/>
    </xf>
    <xf numFmtId="0" fontId="3" fillId="0" borderId="0" xfId="8" applyFont="1" applyFill="1" applyBorder="1" applyAlignment="1">
      <alignment horizontal="right"/>
    </xf>
    <xf numFmtId="0" fontId="4" fillId="0" borderId="0" xfId="8" applyFont="1" applyFill="1" applyBorder="1" applyAlignment="1">
      <alignment horizontal="right"/>
    </xf>
    <xf numFmtId="4" fontId="3" fillId="0" borderId="0" xfId="8" applyNumberFormat="1" applyFont="1" applyFill="1" applyBorder="1" applyAlignment="1"/>
    <xf numFmtId="4" fontId="3" fillId="0" borderId="0" xfId="8" applyNumberFormat="1" applyFont="1" applyFill="1" applyBorder="1" applyAlignment="1">
      <alignment horizontal="center"/>
    </xf>
    <xf numFmtId="49" fontId="3" fillId="0" borderId="0" xfId="8" applyNumberFormat="1" applyFont="1" applyFill="1" applyBorder="1" applyAlignment="1">
      <alignment horizontal="center" vertical="top"/>
    </xf>
    <xf numFmtId="0" fontId="4" fillId="0" borderId="0" xfId="8" applyFont="1" applyFill="1" applyBorder="1" applyAlignment="1">
      <alignment horizontal="center"/>
    </xf>
    <xf numFmtId="4" fontId="3" fillId="0" borderId="0" xfId="8" applyNumberFormat="1" applyFont="1" applyFill="1" applyBorder="1" applyAlignment="1">
      <alignment horizontal="right"/>
    </xf>
    <xf numFmtId="0" fontId="3" fillId="0" borderId="0" xfId="8" applyFont="1" applyFill="1" applyBorder="1" applyAlignment="1">
      <alignment horizontal="justify" wrapText="1"/>
    </xf>
    <xf numFmtId="0" fontId="3" fillId="0" borderId="0" xfId="8" applyFont="1" applyFill="1" applyBorder="1" applyAlignment="1"/>
    <xf numFmtId="0" fontId="4" fillId="0" borderId="0" xfId="8" applyFont="1" applyFill="1" applyBorder="1" applyAlignment="1"/>
    <xf numFmtId="3" fontId="3" fillId="0" borderId="0" xfId="8" applyNumberFormat="1" applyFont="1" applyFill="1" applyBorder="1" applyAlignment="1">
      <alignment horizontal="right"/>
    </xf>
    <xf numFmtId="2" fontId="3" fillId="0" borderId="0" xfId="8" applyNumberFormat="1" applyFont="1" applyFill="1" applyBorder="1" applyAlignment="1">
      <alignment horizontal="right"/>
    </xf>
    <xf numFmtId="2" fontId="4" fillId="0" borderId="0" xfId="8" applyNumberFormat="1" applyFont="1" applyFill="1" applyBorder="1" applyAlignment="1">
      <alignment horizontal="right"/>
    </xf>
    <xf numFmtId="0" fontId="3" fillId="0" borderId="0" xfId="9" applyFont="1" applyFill="1" applyBorder="1" applyAlignment="1">
      <alignment horizontal="justify" wrapText="1"/>
    </xf>
    <xf numFmtId="4" fontId="4" fillId="0" borderId="0" xfId="8" applyNumberFormat="1" applyFont="1" applyFill="1" applyBorder="1" applyAlignment="1">
      <alignment horizontal="center"/>
    </xf>
    <xf numFmtId="3" fontId="8" fillId="0" borderId="0" xfId="8" applyNumberFormat="1" applyFont="1" applyFill="1" applyBorder="1" applyAlignment="1">
      <alignment horizontal="center"/>
    </xf>
    <xf numFmtId="49" fontId="3" fillId="0" borderId="0" xfId="8" applyNumberFormat="1" applyFont="1" applyFill="1" applyBorder="1" applyAlignment="1">
      <alignment horizontal="center" vertical="center"/>
    </xf>
    <xf numFmtId="49" fontId="11" fillId="0" borderId="2" xfId="8" applyNumberFormat="1" applyFont="1" applyFill="1" applyBorder="1" applyAlignment="1">
      <alignment horizontal="left" vertical="center"/>
    </xf>
    <xf numFmtId="0" fontId="8" fillId="0" borderId="2" xfId="8" applyFont="1" applyFill="1" applyBorder="1" applyAlignment="1">
      <alignment horizontal="center" vertical="center"/>
    </xf>
    <xf numFmtId="2" fontId="11" fillId="0" borderId="2" xfId="8" applyNumberFormat="1" applyFont="1" applyFill="1" applyBorder="1" applyAlignment="1">
      <alignment horizontal="right"/>
    </xf>
    <xf numFmtId="2" fontId="8" fillId="0" borderId="2" xfId="8" applyNumberFormat="1" applyFont="1" applyFill="1" applyBorder="1" applyAlignment="1">
      <alignment horizontal="right"/>
    </xf>
    <xf numFmtId="4" fontId="11" fillId="0" borderId="2" xfId="8" applyNumberFormat="1" applyFont="1" applyFill="1" applyBorder="1" applyAlignment="1">
      <alignment horizontal="right"/>
    </xf>
    <xf numFmtId="49" fontId="11" fillId="0" borderId="0" xfId="8" applyNumberFormat="1" applyFont="1" applyFill="1" applyBorder="1" applyAlignment="1">
      <alignment horizontal="center" vertical="center"/>
    </xf>
    <xf numFmtId="0" fontId="8" fillId="0" borderId="0" xfId="8" applyFont="1" applyFill="1" applyBorder="1" applyAlignment="1">
      <alignment horizontal="center" vertical="center"/>
    </xf>
    <xf numFmtId="2" fontId="11" fillId="0" borderId="0" xfId="8" applyNumberFormat="1" applyFont="1" applyFill="1" applyBorder="1" applyAlignment="1">
      <alignment horizontal="right"/>
    </xf>
    <xf numFmtId="2" fontId="8" fillId="0" borderId="0" xfId="8" applyNumberFormat="1" applyFont="1" applyFill="1" applyBorder="1" applyAlignment="1">
      <alignment horizontal="right"/>
    </xf>
    <xf numFmtId="4" fontId="11" fillId="0" borderId="0" xfId="8" applyNumberFormat="1" applyFont="1" applyFill="1" applyBorder="1" applyAlignment="1">
      <alignment horizontal="right"/>
    </xf>
    <xf numFmtId="49" fontId="11" fillId="0" borderId="0" xfId="8" quotePrefix="1" applyNumberFormat="1" applyFont="1" applyFill="1" applyBorder="1" applyAlignment="1">
      <alignment horizontal="center" vertical="top"/>
    </xf>
    <xf numFmtId="49" fontId="11" fillId="0" borderId="0" xfId="8" applyNumberFormat="1" applyFont="1" applyFill="1" applyBorder="1" applyAlignment="1">
      <alignment horizontal="justify" wrapText="1"/>
    </xf>
    <xf numFmtId="1" fontId="3" fillId="0" borderId="0" xfId="8" applyNumberFormat="1" applyFont="1" applyFill="1" applyBorder="1" applyAlignment="1">
      <alignment horizontal="right"/>
    </xf>
    <xf numFmtId="1" fontId="4" fillId="0" borderId="0" xfId="8" applyNumberFormat="1" applyFont="1" applyFill="1" applyBorder="1" applyAlignment="1">
      <alignment horizontal="right"/>
    </xf>
    <xf numFmtId="49" fontId="3" fillId="0" borderId="0" xfId="7" applyNumberFormat="1" applyFont="1" applyFill="1" applyBorder="1" applyAlignment="1">
      <alignment horizontal="justify" wrapText="1"/>
    </xf>
    <xf numFmtId="0" fontId="3" fillId="0" borderId="0" xfId="8" applyFont="1" applyFill="1" applyBorder="1" applyAlignment="1">
      <alignment horizontal="justify"/>
    </xf>
    <xf numFmtId="49" fontId="3" fillId="0" borderId="0" xfId="8" applyNumberFormat="1" applyFont="1" applyFill="1" applyBorder="1" applyAlignment="1">
      <alignment vertical="top"/>
    </xf>
    <xf numFmtId="4" fontId="4" fillId="0" borderId="0" xfId="8" applyNumberFormat="1" applyFont="1" applyFill="1" applyBorder="1" applyAlignment="1">
      <alignment horizontal="right"/>
    </xf>
    <xf numFmtId="0" fontId="3" fillId="0" borderId="0" xfId="10" applyFont="1" applyFill="1" applyBorder="1" applyAlignment="1" applyProtection="1">
      <alignment horizontal="justify" wrapText="1"/>
    </xf>
    <xf numFmtId="0" fontId="4" fillId="0" borderId="0" xfId="10" applyFont="1" applyFill="1" applyBorder="1" applyAlignment="1" applyProtection="1">
      <alignment horizontal="center"/>
    </xf>
    <xf numFmtId="4" fontId="3" fillId="0" borderId="0" xfId="11" applyNumberFormat="1" applyFont="1" applyFill="1" applyBorder="1" applyAlignment="1" applyProtection="1"/>
    <xf numFmtId="4" fontId="3" fillId="0" borderId="0" xfId="11" applyNumberFormat="1" applyFont="1" applyFill="1" applyBorder="1" applyAlignment="1" applyProtection="1">
      <alignment horizontal="right"/>
    </xf>
    <xf numFmtId="4" fontId="4" fillId="0" borderId="0" xfId="11" applyNumberFormat="1" applyFont="1" applyFill="1" applyBorder="1" applyAlignment="1" applyProtection="1">
      <alignment horizontal="right"/>
    </xf>
    <xf numFmtId="4" fontId="25" fillId="0" borderId="0" xfId="11" applyNumberFormat="1" applyFont="1" applyFill="1" applyBorder="1" applyAlignment="1" applyProtection="1">
      <alignment horizontal="right"/>
      <protection locked="0"/>
    </xf>
    <xf numFmtId="0" fontId="3" fillId="0" borderId="0" xfId="10" applyNumberFormat="1" applyFont="1" applyFill="1" applyBorder="1" applyAlignment="1" applyProtection="1">
      <alignment horizontal="justify" wrapText="1"/>
    </xf>
    <xf numFmtId="49" fontId="3" fillId="0" borderId="0" xfId="10" applyNumberFormat="1" applyFont="1" applyFill="1" applyBorder="1" applyAlignment="1" applyProtection="1">
      <alignment horizontal="center" vertical="top"/>
    </xf>
    <xf numFmtId="3" fontId="3" fillId="0" borderId="0" xfId="11" applyNumberFormat="1" applyFont="1" applyFill="1" applyBorder="1" applyAlignment="1" applyProtection="1">
      <alignment horizontal="right"/>
    </xf>
    <xf numFmtId="3" fontId="4" fillId="0" borderId="0" xfId="8" applyNumberFormat="1" applyFont="1" applyFill="1" applyBorder="1" applyAlignment="1">
      <alignment horizontal="right"/>
    </xf>
    <xf numFmtId="0" fontId="11" fillId="0" borderId="0" xfId="8" applyFont="1" applyFill="1" applyBorder="1" applyAlignment="1">
      <alignment horizontal="justify" wrapText="1"/>
    </xf>
    <xf numFmtId="3" fontId="11" fillId="0" borderId="0" xfId="8" applyNumberFormat="1" applyFont="1" applyFill="1" applyBorder="1" applyAlignment="1">
      <alignment horizontal="right"/>
    </xf>
    <xf numFmtId="0" fontId="8" fillId="0" borderId="0" xfId="0" applyFont="1" applyFill="1" applyBorder="1" applyAlignment="1">
      <alignment horizontal="center" wrapText="1"/>
    </xf>
    <xf numFmtId="0" fontId="4" fillId="0" borderId="0" xfId="0" applyFont="1" applyFill="1" applyBorder="1" applyAlignment="1">
      <alignment wrapText="1"/>
    </xf>
    <xf numFmtId="49" fontId="3" fillId="0" borderId="0" xfId="8" quotePrefix="1" applyNumberFormat="1" applyFont="1" applyFill="1" applyBorder="1" applyAlignment="1">
      <alignment horizontal="justify" wrapText="1"/>
    </xf>
    <xf numFmtId="0" fontId="3" fillId="0" borderId="0" xfId="12" applyFont="1" applyFill="1" applyBorder="1" applyAlignment="1">
      <alignment horizontal="justify" wrapText="1"/>
    </xf>
    <xf numFmtId="4" fontId="4" fillId="0" borderId="0" xfId="8" applyNumberFormat="1" applyFont="1" applyFill="1" applyBorder="1" applyAlignment="1"/>
    <xf numFmtId="4" fontId="8" fillId="0" borderId="0" xfId="10" applyNumberFormat="1" applyFont="1" applyFill="1" applyBorder="1" applyAlignment="1">
      <alignment horizontal="left"/>
    </xf>
    <xf numFmtId="0" fontId="3" fillId="0" borderId="0" xfId="8" quotePrefix="1" applyFont="1" applyFill="1" applyBorder="1" applyAlignment="1">
      <alignment horizontal="justify" wrapText="1"/>
    </xf>
    <xf numFmtId="3" fontId="4" fillId="0" borderId="0" xfId="0" applyNumberFormat="1" applyFont="1" applyFill="1" applyBorder="1" applyAlignment="1">
      <alignment horizontal="right"/>
    </xf>
    <xf numFmtId="1" fontId="3" fillId="0" borderId="0" xfId="0" applyNumberFormat="1" applyFont="1" applyFill="1" applyBorder="1" applyAlignment="1"/>
    <xf numFmtId="1" fontId="4" fillId="0" borderId="0" xfId="0" applyNumberFormat="1" applyFont="1" applyFill="1" applyBorder="1" applyAlignment="1"/>
    <xf numFmtId="49" fontId="3" fillId="0" borderId="0" xfId="0" quotePrefix="1" applyNumberFormat="1" applyFont="1" applyFill="1" applyBorder="1" applyAlignment="1">
      <alignment horizontal="center" vertical="top"/>
    </xf>
    <xf numFmtId="49" fontId="11" fillId="0" borderId="0" xfId="0" quotePrefix="1" applyNumberFormat="1" applyFont="1" applyFill="1" applyBorder="1" applyAlignment="1">
      <alignment horizontal="center" vertical="top"/>
    </xf>
    <xf numFmtId="2" fontId="3" fillId="0" borderId="0" xfId="0" applyNumberFormat="1" applyFont="1" applyFill="1" applyBorder="1" applyAlignment="1"/>
    <xf numFmtId="2" fontId="4" fillId="0" borderId="0" xfId="0" applyNumberFormat="1" applyFont="1" applyFill="1" applyBorder="1" applyAlignment="1"/>
    <xf numFmtId="0" fontId="3" fillId="0" borderId="0" xfId="13" applyFont="1" applyFill="1" applyBorder="1" applyAlignment="1">
      <alignment horizontal="justify" wrapText="1"/>
    </xf>
    <xf numFmtId="49" fontId="11" fillId="0" borderId="0" xfId="0" quotePrefix="1" applyNumberFormat="1" applyFont="1" applyFill="1" applyBorder="1" applyAlignment="1">
      <alignment horizontal="center" vertical="center"/>
    </xf>
    <xf numFmtId="0" fontId="4" fillId="0" borderId="0" xfId="0" applyNumberFormat="1" applyFont="1" applyFill="1" applyBorder="1" applyAlignment="1">
      <alignment horizontal="center"/>
    </xf>
    <xf numFmtId="3" fontId="3" fillId="0" borderId="0" xfId="0" applyNumberFormat="1" applyFont="1" applyFill="1" applyBorder="1" applyAlignment="1"/>
    <xf numFmtId="49" fontId="11" fillId="0" borderId="0" xfId="0" quotePrefix="1" applyNumberFormat="1" applyFont="1" applyFill="1" applyBorder="1" applyAlignment="1">
      <alignment horizontal="justify"/>
    </xf>
    <xf numFmtId="168" fontId="4" fillId="0" borderId="0" xfId="0" applyNumberFormat="1" applyFont="1" applyFill="1" applyBorder="1" applyAlignment="1">
      <alignment horizontal="center"/>
    </xf>
    <xf numFmtId="0" fontId="3" fillId="0" borderId="0" xfId="0" quotePrefix="1" applyFont="1" applyFill="1" applyBorder="1" applyAlignment="1">
      <alignment horizontal="justify" wrapText="1"/>
    </xf>
    <xf numFmtId="2" fontId="3" fillId="0" borderId="0" xfId="8" applyNumberFormat="1" applyFont="1" applyFill="1" applyBorder="1" applyAlignment="1"/>
    <xf numFmtId="2" fontId="4" fillId="0" borderId="0" xfId="8" applyNumberFormat="1" applyFont="1" applyFill="1" applyBorder="1" applyAlignment="1"/>
    <xf numFmtId="0" fontId="27" fillId="0" borderId="0" xfId="13" applyFont="1" applyFill="1" applyBorder="1" applyAlignment="1">
      <alignment horizontal="justify" wrapText="1"/>
    </xf>
    <xf numFmtId="0" fontId="4" fillId="0" borderId="0" xfId="13" applyFont="1" applyFill="1" applyBorder="1" applyAlignment="1">
      <alignment horizontal="center"/>
    </xf>
    <xf numFmtId="4" fontId="3" fillId="0" borderId="0" xfId="13" applyNumberFormat="1" applyFont="1" applyFill="1" applyBorder="1" applyAlignment="1"/>
    <xf numFmtId="2" fontId="4" fillId="0" borderId="0" xfId="13" applyNumberFormat="1" applyFont="1" applyFill="1" applyBorder="1" applyAlignment="1">
      <alignment horizontal="right"/>
    </xf>
    <xf numFmtId="4" fontId="3" fillId="0" borderId="0" xfId="13" applyNumberFormat="1" applyFont="1" applyFill="1" applyBorder="1" applyAlignment="1">
      <alignment horizontal="left"/>
    </xf>
    <xf numFmtId="3" fontId="3" fillId="0" borderId="0" xfId="13" applyNumberFormat="1" applyFont="1" applyFill="1" applyBorder="1" applyAlignment="1">
      <alignment horizontal="right"/>
    </xf>
    <xf numFmtId="1" fontId="4" fillId="0" borderId="0" xfId="13" applyNumberFormat="1" applyFont="1" applyFill="1" applyBorder="1" applyAlignment="1">
      <alignment horizontal="right"/>
    </xf>
    <xf numFmtId="3" fontId="11" fillId="0" borderId="0" xfId="0" applyNumberFormat="1" applyFont="1" applyFill="1" applyBorder="1" applyAlignment="1"/>
    <xf numFmtId="4" fontId="3" fillId="0" borderId="0" xfId="0" applyNumberFormat="1" applyFont="1" applyFill="1" applyBorder="1" applyAlignment="1">
      <alignment wrapText="1"/>
    </xf>
    <xf numFmtId="3" fontId="3" fillId="0" borderId="0" xfId="8" applyNumberFormat="1" applyFont="1" applyFill="1" applyBorder="1" applyAlignment="1"/>
    <xf numFmtId="3" fontId="4" fillId="0" borderId="0" xfId="8" applyNumberFormat="1" applyFont="1" applyFill="1" applyBorder="1" applyAlignment="1"/>
    <xf numFmtId="49" fontId="3" fillId="0" borderId="0" xfId="0" applyNumberFormat="1" applyFont="1" applyFill="1" applyBorder="1" applyAlignment="1">
      <alignment horizontal="right" vertical="top"/>
    </xf>
    <xf numFmtId="1" fontId="11" fillId="0" borderId="0" xfId="0" applyNumberFormat="1" applyFont="1" applyFill="1" applyBorder="1" applyAlignment="1"/>
    <xf numFmtId="1" fontId="8" fillId="0" borderId="0" xfId="0" applyNumberFormat="1" applyFont="1" applyFill="1" applyBorder="1" applyAlignment="1"/>
    <xf numFmtId="0" fontId="3" fillId="0" borderId="0" xfId="14" applyFont="1" applyFill="1" applyBorder="1" applyAlignment="1">
      <alignment horizontal="justify" wrapText="1"/>
    </xf>
    <xf numFmtId="3" fontId="3" fillId="0" borderId="0" xfId="15" applyNumberFormat="1" applyFont="1" applyFill="1" applyBorder="1" applyAlignment="1" applyProtection="1">
      <alignment horizontal="right"/>
      <protection locked="0"/>
    </xf>
    <xf numFmtId="4" fontId="3" fillId="0" borderId="0" xfId="15" applyNumberFormat="1" applyFont="1" applyFill="1" applyBorder="1" applyAlignment="1">
      <alignment horizontal="right"/>
    </xf>
    <xf numFmtId="3" fontId="4" fillId="0" borderId="0" xfId="15" applyNumberFormat="1" applyFont="1" applyFill="1" applyBorder="1" applyAlignment="1" applyProtection="1">
      <alignment horizontal="right"/>
      <protection locked="0"/>
    </xf>
    <xf numFmtId="0" fontId="3" fillId="0" borderId="0" xfId="15" applyFont="1" applyFill="1" applyBorder="1" applyAlignment="1">
      <alignment horizontal="justify" wrapText="1"/>
    </xf>
    <xf numFmtId="0" fontId="3" fillId="0" borderId="0" xfId="16" applyFont="1" applyFill="1" applyBorder="1" applyAlignment="1">
      <alignment horizontal="justify" wrapText="1"/>
    </xf>
    <xf numFmtId="0" fontId="3" fillId="0" borderId="0" xfId="8" applyNumberFormat="1" applyFont="1" applyFill="1" applyBorder="1" applyAlignment="1">
      <alignment horizontal="justify" wrapText="1"/>
    </xf>
    <xf numFmtId="3" fontId="3" fillId="0" borderId="0" xfId="0" applyNumberFormat="1" applyFont="1" applyFill="1" applyBorder="1" applyAlignment="1">
      <alignment wrapText="1"/>
    </xf>
    <xf numFmtId="0" fontId="3" fillId="0" borderId="0" xfId="6" applyFont="1" applyFill="1" applyBorder="1" applyAlignment="1">
      <alignment horizontal="justify" wrapText="1"/>
    </xf>
    <xf numFmtId="49" fontId="3"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xf>
    <xf numFmtId="0" fontId="8" fillId="0" borderId="0" xfId="0" applyNumberFormat="1" applyFont="1" applyFill="1" applyBorder="1" applyAlignment="1">
      <alignment horizontal="left"/>
    </xf>
    <xf numFmtId="4" fontId="11"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49" fontId="3" fillId="0" borderId="0" xfId="0" quotePrefix="1" applyNumberFormat="1" applyFont="1" applyFill="1" applyBorder="1" applyAlignment="1">
      <alignment horizontal="center" vertical="center"/>
    </xf>
    <xf numFmtId="49" fontId="3" fillId="0" borderId="0" xfId="8" applyNumberFormat="1" applyFont="1" applyFill="1" applyBorder="1" applyAlignment="1">
      <alignment horizontal="left" vertical="center"/>
    </xf>
    <xf numFmtId="0" fontId="11" fillId="0" borderId="0" xfId="0" applyFont="1" applyFill="1" applyBorder="1" applyAlignment="1"/>
    <xf numFmtId="0" fontId="8" fillId="0" borderId="0" xfId="0" applyFont="1" applyFill="1" applyBorder="1" applyAlignment="1"/>
    <xf numFmtId="0" fontId="3" fillId="0" borderId="0" xfId="0" applyFont="1" applyFill="1" applyBorder="1" applyAlignment="1">
      <alignment horizontal="left" vertical="center"/>
    </xf>
    <xf numFmtId="0" fontId="11" fillId="0" borderId="3" xfId="0" applyNumberFormat="1" applyFont="1" applyFill="1" applyBorder="1" applyAlignment="1">
      <alignment horizontal="justify"/>
    </xf>
    <xf numFmtId="0" fontId="4" fillId="0" borderId="3" xfId="0" applyNumberFormat="1" applyFont="1" applyFill="1" applyBorder="1" applyAlignment="1">
      <alignment horizontal="center"/>
    </xf>
    <xf numFmtId="2" fontId="3" fillId="0" borderId="3" xfId="0" applyNumberFormat="1" applyFont="1" applyFill="1" applyBorder="1" applyAlignment="1"/>
    <xf numFmtId="2" fontId="4" fillId="0" borderId="3" xfId="0" applyNumberFormat="1" applyFont="1" applyFill="1" applyBorder="1" applyAlignment="1"/>
    <xf numFmtId="4" fontId="3" fillId="0" borderId="3" xfId="0" applyNumberFormat="1" applyFont="1" applyFill="1" applyBorder="1" applyAlignment="1"/>
    <xf numFmtId="4" fontId="12" fillId="0" borderId="0" xfId="0" applyNumberFormat="1" applyFont="1" applyFill="1" applyBorder="1" applyAlignment="1">
      <alignment horizontal="left" vertical="center"/>
    </xf>
    <xf numFmtId="2" fontId="8" fillId="0" borderId="0" xfId="0" applyNumberFormat="1" applyFont="1" applyFill="1" applyBorder="1" applyAlignment="1">
      <alignment horizontal="center"/>
    </xf>
    <xf numFmtId="49" fontId="3" fillId="0" borderId="0"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0" fontId="3" fillId="0" borderId="0" xfId="0" quotePrefix="1" applyFont="1" applyFill="1" applyBorder="1" applyAlignment="1">
      <alignment horizontal="justify"/>
    </xf>
    <xf numFmtId="2" fontId="8" fillId="0" borderId="2" xfId="0" applyNumberFormat="1" applyFont="1" applyFill="1" applyBorder="1" applyAlignment="1">
      <alignment horizontal="center"/>
    </xf>
    <xf numFmtId="0" fontId="11" fillId="0" borderId="0" xfId="0" quotePrefix="1" applyFont="1" applyFill="1" applyBorder="1" applyAlignment="1">
      <alignment horizontal="justify"/>
    </xf>
    <xf numFmtId="49" fontId="3" fillId="0" borderId="0" xfId="0" applyNumberFormat="1" applyFont="1" applyFill="1" applyBorder="1" applyAlignment="1">
      <alignment horizontal="right"/>
    </xf>
    <xf numFmtId="4" fontId="3" fillId="0" borderId="0" xfId="0" quotePrefix="1" applyNumberFormat="1" applyFont="1" applyFill="1" applyBorder="1" applyAlignment="1"/>
    <xf numFmtId="49" fontId="3" fillId="0" borderId="0" xfId="0" quotePrefix="1" applyNumberFormat="1" applyFont="1" applyFill="1" applyBorder="1" applyAlignment="1">
      <alignment horizontal="left" vertical="top"/>
    </xf>
    <xf numFmtId="0" fontId="3" fillId="0" borderId="0" xfId="0" applyFont="1" applyFill="1" applyBorder="1" applyAlignment="1">
      <alignment horizontal="right"/>
    </xf>
    <xf numFmtId="49" fontId="3" fillId="0" borderId="0" xfId="0" applyNumberFormat="1" applyFont="1" applyFill="1" applyBorder="1" applyAlignment="1">
      <alignment horizontal="left" vertical="top" wrapText="1"/>
    </xf>
    <xf numFmtId="2" fontId="3" fillId="0" borderId="0" xfId="0" applyNumberFormat="1" applyFont="1" applyFill="1" applyBorder="1" applyAlignment="1">
      <alignment horizontal="right" wrapText="1"/>
    </xf>
    <xf numFmtId="49" fontId="3" fillId="0" borderId="0" xfId="0" applyNumberFormat="1" applyFont="1" applyFill="1" applyBorder="1" applyAlignment="1">
      <alignment horizontal="justify" vertical="top" wrapText="1"/>
    </xf>
    <xf numFmtId="0" fontId="4" fillId="0" borderId="0" xfId="0" applyFont="1" applyFill="1" applyBorder="1" applyAlignment="1">
      <alignment horizontal="justify" wrapText="1"/>
    </xf>
    <xf numFmtId="2" fontId="3" fillId="0" borderId="0" xfId="0" quotePrefix="1" applyNumberFormat="1" applyFont="1" applyFill="1" applyBorder="1" applyAlignment="1">
      <alignment horizontal="right"/>
    </xf>
    <xf numFmtId="0" fontId="3" fillId="0" borderId="3" xfId="0" applyFont="1" applyFill="1" applyBorder="1" applyAlignment="1">
      <alignment horizontal="justify"/>
    </xf>
    <xf numFmtId="0" fontId="3" fillId="0" borderId="3" xfId="0" applyFont="1" applyFill="1" applyBorder="1" applyAlignment="1">
      <alignment horizontal="right"/>
    </xf>
    <xf numFmtId="49" fontId="3" fillId="0" borderId="0" xfId="0" applyNumberFormat="1" applyFont="1" applyFill="1" applyBorder="1" applyAlignment="1" applyProtection="1">
      <alignment horizontal="center" vertical="top"/>
    </xf>
    <xf numFmtId="0" fontId="11" fillId="0" borderId="0" xfId="0" applyFont="1" applyFill="1" applyBorder="1" applyAlignment="1" applyProtection="1">
      <alignment horizontal="justify"/>
    </xf>
    <xf numFmtId="0" fontId="4" fillId="0" borderId="0" xfId="0" applyFont="1" applyFill="1" applyBorder="1" applyAlignment="1" applyProtection="1">
      <alignment horizontal="center"/>
    </xf>
    <xf numFmtId="4"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horizontal="justify" wrapText="1"/>
    </xf>
    <xf numFmtId="4" fontId="3" fillId="0" borderId="0" xfId="0" applyNumberFormat="1" applyFont="1" applyFill="1" applyBorder="1" applyAlignment="1" applyProtection="1">
      <alignment horizontal="right"/>
      <protection locked="0"/>
    </xf>
    <xf numFmtId="49" fontId="1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right"/>
    </xf>
    <xf numFmtId="0" fontId="8" fillId="0" borderId="0" xfId="0" applyFont="1" applyFill="1" applyBorder="1" applyAlignment="1" applyProtection="1">
      <alignment horizont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justify" wrapText="1"/>
    </xf>
    <xf numFmtId="0" fontId="3" fillId="0" borderId="0" xfId="0" applyFont="1" applyFill="1" applyBorder="1" applyAlignment="1" applyProtection="1">
      <alignment horizontal="justify" wrapText="1"/>
    </xf>
    <xf numFmtId="4" fontId="3" fillId="0" borderId="0" xfId="0" applyNumberFormat="1" applyFont="1" applyFill="1" applyBorder="1" applyAlignment="1" applyProtection="1">
      <alignment horizontal="right" wrapText="1"/>
    </xf>
    <xf numFmtId="4" fontId="4" fillId="0" borderId="0" xfId="0" applyNumberFormat="1" applyFont="1" applyFill="1" applyBorder="1" applyAlignment="1" applyProtection="1">
      <alignment horizontal="center"/>
    </xf>
    <xf numFmtId="3"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justify" wrapText="1"/>
      <protection hidden="1"/>
    </xf>
    <xf numFmtId="0" fontId="4" fillId="0" borderId="0" xfId="0" applyFont="1" applyFill="1" applyBorder="1" applyAlignment="1" applyProtection="1">
      <alignment horizontal="center"/>
      <protection hidden="1"/>
    </xf>
    <xf numFmtId="4" fontId="3" fillId="0" borderId="0" xfId="17" applyNumberFormat="1" applyFont="1" applyFill="1" applyBorder="1" applyProtection="1">
      <protection locked="0"/>
    </xf>
    <xf numFmtId="0" fontId="3" fillId="0" borderId="0" xfId="0" quotePrefix="1" applyFont="1" applyFill="1" applyBorder="1" applyAlignment="1" applyProtection="1">
      <alignment horizontal="justify" wrapText="1"/>
      <protection hidden="1"/>
    </xf>
    <xf numFmtId="49" fontId="11" fillId="0" borderId="0" xfId="0" applyNumberFormat="1" applyFont="1" applyFill="1" applyBorder="1" applyAlignment="1" applyProtection="1">
      <alignment horizontal="center" vertical="center" wrapText="1"/>
    </xf>
    <xf numFmtId="2" fontId="11" fillId="0" borderId="2" xfId="0" applyNumberFormat="1"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4" fontId="11" fillId="0" borderId="2" xfId="0"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top" wrapText="1"/>
    </xf>
    <xf numFmtId="2" fontId="11" fillId="0" borderId="0" xfId="0" applyNumberFormat="1" applyFont="1" applyFill="1" applyBorder="1" applyAlignment="1" applyProtection="1">
      <alignment horizontal="justify" wrapText="1"/>
    </xf>
    <xf numFmtId="0" fontId="8"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xf>
    <xf numFmtId="4" fontId="3" fillId="0" borderId="0" xfId="0" applyNumberFormat="1" applyFont="1" applyFill="1" applyBorder="1" applyAlignment="1" applyProtection="1"/>
    <xf numFmtId="49" fontId="11" fillId="0" borderId="0" xfId="0" applyNumberFormat="1" applyFont="1" applyFill="1" applyBorder="1" applyAlignment="1" applyProtection="1">
      <alignment horizontal="justify" wrapText="1"/>
    </xf>
    <xf numFmtId="0" fontId="3" fillId="0" borderId="0" xfId="0" quotePrefix="1" applyNumberFormat="1" applyFont="1" applyFill="1" applyBorder="1" applyAlignment="1" applyProtection="1">
      <alignment horizontal="justify" wrapText="1"/>
    </xf>
    <xf numFmtId="49" fontId="3" fillId="0" borderId="0" xfId="18" applyNumberFormat="1" applyFont="1" applyFill="1" applyBorder="1" applyAlignment="1" applyProtection="1">
      <alignment horizontal="center" vertical="top"/>
    </xf>
    <xf numFmtId="169" fontId="4"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justify" wrapText="1"/>
    </xf>
    <xf numFmtId="0" fontId="11" fillId="0" borderId="0" xfId="0" applyFont="1" applyFill="1" applyBorder="1" applyAlignment="1" applyProtection="1">
      <alignment horizontal="justify" wrapText="1"/>
    </xf>
    <xf numFmtId="3" fontId="3" fillId="0" borderId="0" xfId="0" applyNumberFormat="1" applyFont="1" applyFill="1" applyBorder="1" applyAlignment="1" applyProtection="1">
      <alignment horizontal="right"/>
      <protection hidden="1"/>
    </xf>
    <xf numFmtId="4"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49" fontId="11" fillId="0" borderId="0" xfId="18" applyNumberFormat="1" applyFont="1" applyFill="1" applyBorder="1" applyAlignment="1" applyProtection="1">
      <alignment horizontal="center" vertical="center"/>
    </xf>
    <xf numFmtId="2" fontId="11" fillId="0" borderId="0" xfId="18" applyNumberFormat="1" applyFont="1" applyFill="1" applyBorder="1" applyAlignment="1" applyProtection="1">
      <alignment horizontal="left" vertical="center"/>
    </xf>
    <xf numFmtId="4" fontId="11" fillId="0" borderId="0" xfId="0" applyNumberFormat="1" applyFont="1" applyFill="1" applyBorder="1" applyAlignment="1" applyProtection="1">
      <alignment horizontal="right" vertical="center"/>
    </xf>
    <xf numFmtId="2" fontId="8" fillId="0" borderId="0" xfId="18"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right" wrapText="1"/>
    </xf>
    <xf numFmtId="49" fontId="3" fillId="0" borderId="0" xfId="0" applyNumberFormat="1" applyFont="1" applyFill="1" applyBorder="1"/>
    <xf numFmtId="4" fontId="4" fillId="0" borderId="0" xfId="0" applyNumberFormat="1" applyFont="1" applyFill="1" applyBorder="1" applyAlignment="1" applyProtection="1">
      <alignment horizontal="center" wrapText="1"/>
    </xf>
    <xf numFmtId="4" fontId="4" fillId="0" borderId="0" xfId="19" applyNumberFormat="1" applyFont="1" applyFill="1" applyBorder="1" applyAlignment="1" applyProtection="1">
      <alignment horizontal="center"/>
      <protection locked="0"/>
    </xf>
    <xf numFmtId="4" fontId="3" fillId="0" borderId="0" xfId="19" applyNumberFormat="1" applyFont="1" applyFill="1" applyBorder="1" applyAlignment="1" applyProtection="1">
      <alignment horizontal="right"/>
      <protection locked="0"/>
    </xf>
    <xf numFmtId="49" fontId="11" fillId="0" borderId="0" xfId="0" applyNumberFormat="1" applyFont="1" applyFill="1" applyBorder="1" applyAlignment="1">
      <alignment horizontal="left" vertical="center"/>
    </xf>
    <xf numFmtId="2" fontId="3" fillId="0" borderId="0" xfId="0" applyNumberFormat="1" applyFont="1" applyFill="1" applyBorder="1" applyAlignment="1" applyProtection="1">
      <alignment horizontal="right"/>
    </xf>
    <xf numFmtId="4" fontId="3" fillId="0" borderId="0" xfId="0" applyNumberFormat="1" applyFont="1" applyBorder="1"/>
    <xf numFmtId="49" fontId="3" fillId="0" borderId="0" xfId="0" applyNumberFormat="1" applyFont="1" applyFill="1" applyBorder="1" applyAlignment="1" applyProtection="1">
      <alignment horizontal="center" vertical="top"/>
      <protection hidden="1"/>
    </xf>
    <xf numFmtId="2" fontId="3" fillId="0" borderId="0" xfId="0" applyNumberFormat="1" applyFont="1" applyFill="1" applyBorder="1" applyAlignment="1" applyProtection="1">
      <alignment horizontal="justify" wrapText="1"/>
      <protection hidden="1"/>
    </xf>
    <xf numFmtId="2" fontId="4" fillId="0" borderId="0" xfId="0" applyNumberFormat="1" applyFont="1" applyFill="1" applyBorder="1" applyAlignment="1" applyProtection="1">
      <alignment horizontal="center"/>
      <protection hidden="1"/>
    </xf>
    <xf numFmtId="2" fontId="3" fillId="0" borderId="0" xfId="0" applyNumberFormat="1" applyFont="1" applyFill="1" applyBorder="1" applyAlignment="1" applyProtection="1">
      <alignment horizontal="right"/>
      <protection hidden="1"/>
    </xf>
    <xf numFmtId="49" fontId="11" fillId="0" borderId="0" xfId="0" applyNumberFormat="1" applyFont="1" applyFill="1" applyBorder="1" applyAlignment="1" applyProtection="1">
      <alignment horizontal="center" vertical="top"/>
    </xf>
    <xf numFmtId="2" fontId="11" fillId="0" borderId="0" xfId="0" applyNumberFormat="1" applyFont="1" applyFill="1" applyBorder="1" applyAlignment="1" applyProtection="1">
      <alignment horizontal="left" vertical="center"/>
    </xf>
    <xf numFmtId="170" fontId="11" fillId="0" borderId="0" xfId="0" applyNumberFormat="1" applyFont="1" applyFill="1" applyBorder="1" applyAlignment="1" applyProtection="1">
      <alignment horizontal="left" vertical="center"/>
    </xf>
    <xf numFmtId="0" fontId="3" fillId="0" borderId="3" xfId="0" applyFont="1" applyFill="1" applyBorder="1" applyAlignment="1" applyProtection="1">
      <alignment horizontal="justify" wrapText="1"/>
    </xf>
    <xf numFmtId="0" fontId="4" fillId="0" borderId="3" xfId="0" applyFont="1" applyFill="1" applyBorder="1" applyAlignment="1" applyProtection="1">
      <alignment horizontal="center"/>
    </xf>
    <xf numFmtId="4" fontId="3" fillId="0" borderId="3" xfId="0" applyNumberFormat="1" applyFont="1" applyFill="1" applyBorder="1" applyAlignment="1" applyProtection="1">
      <alignment horizontal="right"/>
    </xf>
    <xf numFmtId="2" fontId="12" fillId="0" borderId="0" xfId="0" applyNumberFormat="1" applyFont="1" applyFill="1" applyBorder="1" applyAlignment="1" applyProtection="1">
      <alignment horizontal="left" vertical="center"/>
    </xf>
    <xf numFmtId="4" fontId="4" fillId="0" borderId="0" xfId="0" applyNumberFormat="1" applyFont="1" applyFill="1" applyBorder="1" applyAlignment="1">
      <alignment horizontal="right" vertical="center"/>
    </xf>
    <xf numFmtId="4" fontId="11" fillId="0" borderId="0" xfId="0" applyNumberFormat="1" applyFont="1" applyFill="1" applyBorder="1" applyAlignment="1">
      <alignment horizontal="center" vertical="center"/>
    </xf>
    <xf numFmtId="0" fontId="3" fillId="0" borderId="0" xfId="2" applyFont="1"/>
    <xf numFmtId="4" fontId="4" fillId="0" borderId="0" xfId="0" applyNumberFormat="1" applyFont="1" applyFill="1" applyBorder="1" applyAlignment="1">
      <alignment horizontal="center" vertical="center"/>
    </xf>
    <xf numFmtId="0" fontId="3" fillId="0" borderId="0" xfId="2" applyFont="1" applyBorder="1"/>
    <xf numFmtId="0" fontId="11" fillId="0" borderId="0" xfId="2" applyFont="1" applyBorder="1"/>
    <xf numFmtId="4" fontId="4" fillId="0" borderId="0" xfId="0" applyNumberFormat="1" applyFont="1" applyFill="1" applyBorder="1"/>
    <xf numFmtId="4" fontId="11" fillId="0" borderId="2" xfId="0" applyNumberFormat="1" applyFont="1" applyFill="1" applyBorder="1" applyAlignment="1">
      <alignment horizontal="center"/>
    </xf>
    <xf numFmtId="0" fontId="3" fillId="0" borderId="0" xfId="2" applyFont="1" applyFill="1" applyBorder="1" applyAlignment="1">
      <alignment horizontal="center"/>
    </xf>
    <xf numFmtId="0" fontId="17" fillId="0" borderId="3" xfId="0" applyFont="1" applyFill="1" applyBorder="1" applyAlignment="1">
      <alignment horizontal="left" vertical="center"/>
    </xf>
    <xf numFmtId="4" fontId="8" fillId="0" borderId="3" xfId="0" applyNumberFormat="1" applyFont="1" applyFill="1" applyBorder="1" applyAlignment="1">
      <alignment horizontal="center" vertical="center"/>
    </xf>
    <xf numFmtId="4" fontId="11" fillId="0" borderId="3" xfId="0" applyNumberFormat="1" applyFont="1" applyFill="1" applyBorder="1" applyAlignment="1">
      <alignment horizontal="right" vertical="center"/>
    </xf>
    <xf numFmtId="4" fontId="8" fillId="0" borderId="3" xfId="0" applyNumberFormat="1" applyFont="1" applyFill="1" applyBorder="1" applyAlignment="1">
      <alignment horizontal="right" vertical="center"/>
    </xf>
    <xf numFmtId="4" fontId="11" fillId="0" borderId="3" xfId="0" applyNumberFormat="1" applyFont="1" applyFill="1" applyBorder="1" applyAlignment="1">
      <alignment horizontal="center" vertical="center"/>
    </xf>
    <xf numFmtId="4" fontId="8" fillId="0" borderId="0" xfId="0" applyNumberFormat="1" applyFont="1" applyFill="1" applyBorder="1" applyAlignment="1">
      <alignment horizontal="right" vertical="center"/>
    </xf>
    <xf numFmtId="49" fontId="32" fillId="0" borderId="4" xfId="2" applyNumberFormat="1" applyFont="1" applyFill="1" applyBorder="1" applyAlignment="1">
      <alignment horizontal="center" vertical="center" shrinkToFit="1"/>
    </xf>
    <xf numFmtId="0" fontId="3" fillId="0" borderId="5" xfId="2" applyFont="1" applyFill="1" applyBorder="1" applyAlignment="1">
      <alignment horizontal="left" vertical="center"/>
    </xf>
    <xf numFmtId="0" fontId="4" fillId="0" borderId="6" xfId="2" applyFont="1" applyFill="1" applyBorder="1" applyAlignment="1">
      <alignment horizontal="left" vertical="center"/>
    </xf>
    <xf numFmtId="0" fontId="3" fillId="0" borderId="7" xfId="2" applyFont="1" applyFill="1" applyBorder="1" applyAlignment="1">
      <alignment horizontal="center"/>
    </xf>
    <xf numFmtId="0" fontId="33" fillId="0" borderId="7" xfId="2" applyFont="1" applyFill="1" applyBorder="1" applyAlignment="1">
      <alignment horizontal="left"/>
    </xf>
    <xf numFmtId="0" fontId="34" fillId="0" borderId="7" xfId="2" applyFont="1" applyFill="1" applyBorder="1" applyAlignment="1">
      <alignment horizontal="left"/>
    </xf>
    <xf numFmtId="49" fontId="32" fillId="0" borderId="9" xfId="2" applyNumberFormat="1" applyFont="1" applyFill="1" applyBorder="1" applyAlignment="1">
      <alignment horizontal="center" vertical="center" shrinkToFit="1"/>
    </xf>
    <xf numFmtId="0" fontId="3" fillId="0" borderId="10" xfId="2" applyFont="1" applyFill="1" applyBorder="1" applyAlignment="1">
      <alignment horizontal="left" vertical="center"/>
    </xf>
    <xf numFmtId="0" fontId="4" fillId="0" borderId="11" xfId="2" applyFont="1" applyFill="1" applyBorder="1" applyAlignment="1">
      <alignment horizontal="left" vertical="center"/>
    </xf>
    <xf numFmtId="0" fontId="3" fillId="0" borderId="12" xfId="2" applyFont="1" applyFill="1" applyBorder="1" applyAlignment="1">
      <alignment horizontal="center"/>
    </xf>
    <xf numFmtId="0" fontId="33" fillId="0" borderId="12" xfId="2" applyFont="1" applyFill="1" applyBorder="1" applyAlignment="1">
      <alignment horizontal="left"/>
    </xf>
    <xf numFmtId="0" fontId="34" fillId="0" borderId="11" xfId="2" applyFont="1" applyFill="1" applyBorder="1" applyAlignment="1">
      <alignment horizontal="left"/>
    </xf>
    <xf numFmtId="0" fontId="3" fillId="0" borderId="0" xfId="2" applyFont="1" applyFill="1" applyBorder="1"/>
    <xf numFmtId="0" fontId="34" fillId="0" borderId="12" xfId="2" applyFont="1" applyFill="1" applyBorder="1" applyAlignment="1">
      <alignment horizontal="left"/>
    </xf>
    <xf numFmtId="49" fontId="32" fillId="0" borderId="15" xfId="2" applyNumberFormat="1" applyFont="1" applyFill="1" applyBorder="1" applyAlignment="1">
      <alignment horizontal="center" vertical="center" shrinkToFit="1"/>
    </xf>
    <xf numFmtId="0" fontId="3" fillId="0" borderId="16" xfId="2" applyFont="1" applyFill="1" applyBorder="1" applyAlignment="1">
      <alignment horizontal="left" vertical="center"/>
    </xf>
    <xf numFmtId="0" fontId="4" fillId="0" borderId="17" xfId="2" applyFont="1" applyFill="1" applyBorder="1" applyAlignment="1">
      <alignment horizontal="left" vertical="center"/>
    </xf>
    <xf numFmtId="0" fontId="3" fillId="0" borderId="18" xfId="2" applyFont="1" applyFill="1" applyBorder="1" applyAlignment="1">
      <alignment horizontal="center"/>
    </xf>
    <xf numFmtId="0" fontId="33" fillId="0" borderId="18" xfId="2" applyFont="1" applyFill="1" applyBorder="1" applyAlignment="1">
      <alignment horizontal="left"/>
    </xf>
    <xf numFmtId="0" fontId="34" fillId="0" borderId="19" xfId="2" applyFont="1" applyFill="1" applyBorder="1" applyAlignment="1">
      <alignment horizontal="left"/>
    </xf>
    <xf numFmtId="49" fontId="3" fillId="0" borderId="0" xfId="2" applyNumberFormat="1" applyFont="1" applyFill="1" applyBorder="1" applyAlignment="1">
      <alignment horizontal="right" vertical="center"/>
    </xf>
    <xf numFmtId="0" fontId="3" fillId="0" borderId="0" xfId="2" applyFont="1" applyFill="1" applyBorder="1" applyAlignment="1">
      <alignment horizontal="left" shrinkToFit="1"/>
    </xf>
    <xf numFmtId="0" fontId="4" fillId="0" borderId="0" xfId="2" applyFont="1" applyFill="1" applyBorder="1" applyAlignment="1">
      <alignment horizontal="left" shrinkToFit="1"/>
    </xf>
    <xf numFmtId="49" fontId="3" fillId="0" borderId="0" xfId="2" applyNumberFormat="1" applyFont="1" applyFill="1" applyBorder="1" applyAlignment="1">
      <alignment horizontal="center"/>
    </xf>
    <xf numFmtId="0" fontId="3" fillId="0" borderId="0" xfId="2" applyFont="1" applyFill="1" applyBorder="1" applyAlignment="1">
      <alignment horizontal="justify"/>
    </xf>
    <xf numFmtId="0" fontId="3" fillId="0" borderId="0" xfId="2" applyFont="1" applyFill="1" applyBorder="1" applyAlignment="1"/>
    <xf numFmtId="0" fontId="4" fillId="0" borderId="0" xfId="2" applyFont="1" applyFill="1" applyBorder="1" applyAlignment="1"/>
    <xf numFmtId="0" fontId="3" fillId="0" borderId="0" xfId="2" applyFont="1" applyFill="1" applyBorder="1" applyAlignment="1">
      <alignment wrapText="1"/>
    </xf>
    <xf numFmtId="49" fontId="11" fillId="0" borderId="0" xfId="2" applyNumberFormat="1" applyFont="1" applyFill="1" applyBorder="1" applyAlignment="1">
      <alignment horizontal="center" vertical="center"/>
    </xf>
    <xf numFmtId="1" fontId="11" fillId="0" borderId="0" xfId="2" applyNumberFormat="1" applyFont="1" applyFill="1" applyBorder="1" applyAlignment="1">
      <alignment horizontal="left" vertical="center"/>
    </xf>
    <xf numFmtId="0" fontId="8" fillId="0" borderId="0" xfId="2" applyFont="1" applyFill="1" applyBorder="1" applyAlignment="1">
      <alignment horizontal="center" vertical="center"/>
    </xf>
    <xf numFmtId="0" fontId="11" fillId="0" borderId="0" xfId="2" applyFont="1" applyFill="1" applyBorder="1" applyAlignment="1">
      <alignment horizontal="center"/>
    </xf>
    <xf numFmtId="0" fontId="8" fillId="0" borderId="0" xfId="2" applyFont="1" applyFill="1" applyBorder="1" applyAlignment="1">
      <alignment horizontal="center"/>
    </xf>
    <xf numFmtId="4" fontId="11" fillId="0" borderId="0" xfId="2" applyNumberFormat="1" applyFont="1" applyFill="1" applyBorder="1" applyAlignment="1">
      <alignment horizontal="right" wrapText="1"/>
    </xf>
    <xf numFmtId="49" fontId="3" fillId="0" borderId="0" xfId="2" applyNumberFormat="1" applyFont="1" applyFill="1" applyBorder="1" applyAlignment="1">
      <alignment horizontal="center" vertical="top" wrapText="1"/>
    </xf>
    <xf numFmtId="4" fontId="3" fillId="0" borderId="0" xfId="2" applyNumberFormat="1" applyFont="1" applyFill="1" applyBorder="1" applyAlignment="1"/>
    <xf numFmtId="168" fontId="3" fillId="0" borderId="0" xfId="2" applyNumberFormat="1" applyFont="1" applyFill="1" applyBorder="1" applyAlignment="1">
      <alignment horizontal="right" wrapText="1"/>
    </xf>
    <xf numFmtId="4" fontId="3" fillId="0" borderId="0" xfId="2" applyNumberFormat="1" applyFont="1" applyFill="1" applyBorder="1" applyAlignment="1">
      <alignment horizontal="right" wrapText="1"/>
    </xf>
    <xf numFmtId="0" fontId="3" fillId="0" borderId="0" xfId="2" applyFont="1" applyFill="1" applyBorder="1" applyAlignment="1">
      <alignment horizontal="center" wrapText="1"/>
    </xf>
    <xf numFmtId="0" fontId="4" fillId="0" borderId="0" xfId="2" applyFont="1" applyFill="1" applyBorder="1" applyAlignment="1">
      <alignment horizontal="center" wrapText="1"/>
    </xf>
    <xf numFmtId="49" fontId="11" fillId="0" borderId="0" xfId="2" applyNumberFormat="1" applyFont="1" applyFill="1" applyBorder="1" applyAlignment="1">
      <alignment horizontal="center" vertical="center" wrapText="1"/>
    </xf>
    <xf numFmtId="0" fontId="11" fillId="0" borderId="2" xfId="2" applyFont="1" applyFill="1" applyBorder="1" applyAlignment="1">
      <alignment horizontal="left" vertical="center"/>
    </xf>
    <xf numFmtId="0" fontId="8" fillId="0" borderId="2" xfId="2" applyFont="1" applyFill="1" applyBorder="1" applyAlignment="1">
      <alignment horizontal="center" vertical="center"/>
    </xf>
    <xf numFmtId="0" fontId="11" fillId="0" borderId="2" xfId="2" applyFont="1" applyFill="1" applyBorder="1" applyAlignment="1">
      <alignment horizontal="center" wrapText="1"/>
    </xf>
    <xf numFmtId="0" fontId="8" fillId="0" borderId="2" xfId="2" applyFont="1" applyFill="1" applyBorder="1" applyAlignment="1">
      <alignment horizontal="center" wrapText="1"/>
    </xf>
    <xf numFmtId="168" fontId="11" fillId="0" borderId="2" xfId="2" applyNumberFormat="1" applyFont="1" applyFill="1" applyBorder="1" applyAlignment="1">
      <alignment horizontal="right" wrapText="1"/>
    </xf>
    <xf numFmtId="49" fontId="3" fillId="0" borderId="0" xfId="2" applyNumberFormat="1" applyFont="1" applyFill="1" applyBorder="1" applyAlignment="1">
      <alignment horizontal="center" vertical="center" wrapText="1"/>
    </xf>
    <xf numFmtId="168" fontId="11" fillId="0" borderId="0" xfId="2" applyNumberFormat="1" applyFont="1" applyFill="1" applyBorder="1" applyAlignment="1">
      <alignment horizontal="right" wrapText="1"/>
    </xf>
    <xf numFmtId="1" fontId="3" fillId="0" borderId="0" xfId="2" applyNumberFormat="1" applyFont="1" applyFill="1" applyBorder="1" applyAlignment="1">
      <alignment horizontal="justify"/>
    </xf>
    <xf numFmtId="49" fontId="3" fillId="0" borderId="0" xfId="2" applyNumberFormat="1" applyFont="1" applyFill="1" applyBorder="1" applyAlignment="1">
      <alignment horizontal="center" vertical="center"/>
    </xf>
    <xf numFmtId="0" fontId="6" fillId="0" borderId="0" xfId="2" applyFont="1"/>
    <xf numFmtId="0" fontId="6" fillId="0" borderId="0" xfId="0" applyFont="1" applyAlignment="1">
      <alignment vertical="center"/>
    </xf>
    <xf numFmtId="0" fontId="11" fillId="0" borderId="0" xfId="2" applyFont="1" applyFill="1" applyBorder="1" applyAlignment="1"/>
    <xf numFmtId="3" fontId="3" fillId="0" borderId="0" xfId="2" applyNumberFormat="1" applyFont="1" applyFill="1" applyBorder="1" applyAlignment="1">
      <alignment wrapText="1"/>
    </xf>
    <xf numFmtId="0" fontId="3" fillId="0" borderId="0" xfId="0" applyFont="1" applyAlignment="1">
      <alignment vertical="center"/>
    </xf>
    <xf numFmtId="0" fontId="8" fillId="0" borderId="0" xfId="2" applyFont="1" applyFill="1" applyBorder="1" applyAlignment="1">
      <alignment horizontal="center" vertical="center" shrinkToFit="1"/>
    </xf>
    <xf numFmtId="0" fontId="11" fillId="0" borderId="0" xfId="2" applyFont="1" applyFill="1" applyBorder="1" applyAlignment="1">
      <alignment shrinkToFit="1"/>
    </xf>
    <xf numFmtId="0" fontId="8" fillId="0" borderId="0" xfId="2" applyFont="1" applyFill="1" applyBorder="1" applyAlignment="1">
      <alignment shrinkToFit="1"/>
    </xf>
    <xf numFmtId="0" fontId="11" fillId="0" borderId="0" xfId="2" applyFont="1" applyFill="1" applyBorder="1" applyAlignment="1">
      <alignment horizontal="right" shrinkToFit="1"/>
    </xf>
    <xf numFmtId="10" fontId="11" fillId="0" borderId="0" xfId="20" applyNumberFormat="1" applyFont="1" applyFill="1" applyBorder="1" applyAlignment="1">
      <alignment horizontal="right" wrapText="1"/>
    </xf>
    <xf numFmtId="4" fontId="12" fillId="0" borderId="0" xfId="0" applyNumberFormat="1" applyFont="1" applyFill="1" applyAlignment="1">
      <alignment horizontal="left"/>
    </xf>
    <xf numFmtId="10" fontId="3" fillId="0" borderId="0" xfId="20" applyNumberFormat="1" applyFont="1" applyFill="1" applyBorder="1" applyAlignment="1">
      <alignment horizontal="right" wrapText="1"/>
    </xf>
    <xf numFmtId="49" fontId="11" fillId="0" borderId="0" xfId="2" applyNumberFormat="1" applyFont="1" applyFill="1" applyBorder="1" applyAlignment="1">
      <alignment horizontal="center" vertical="center" shrinkToFit="1"/>
    </xf>
    <xf numFmtId="0" fontId="11" fillId="0" borderId="0" xfId="2" applyFont="1" applyFill="1" applyBorder="1" applyAlignment="1">
      <alignment horizontal="left" vertical="center"/>
    </xf>
    <xf numFmtId="0" fontId="11" fillId="0" borderId="0" xfId="2" applyFont="1" applyFill="1" applyBorder="1" applyAlignment="1">
      <alignment horizontal="center" wrapText="1"/>
    </xf>
    <xf numFmtId="0" fontId="8" fillId="0" borderId="0" xfId="2" applyFont="1" applyFill="1" applyBorder="1" applyAlignment="1">
      <alignment horizontal="center" wrapText="1"/>
    </xf>
    <xf numFmtId="0" fontId="3" fillId="0" borderId="0" xfId="0" applyFont="1" applyBorder="1" applyAlignment="1">
      <alignment vertical="center"/>
    </xf>
    <xf numFmtId="0" fontId="11" fillId="0" borderId="3" xfId="2" applyFont="1" applyFill="1" applyBorder="1" applyAlignment="1">
      <alignment horizontal="justify"/>
    </xf>
    <xf numFmtId="0" fontId="8" fillId="0" borderId="3" xfId="2" applyFont="1" applyFill="1" applyBorder="1" applyAlignment="1">
      <alignment horizontal="center"/>
    </xf>
    <xf numFmtId="0" fontId="11" fillId="0" borderId="3" xfId="2" applyFont="1" applyFill="1" applyBorder="1" applyAlignment="1"/>
    <xf numFmtId="0" fontId="8" fillId="0" borderId="3" xfId="2" applyFont="1" applyFill="1" applyBorder="1" applyAlignment="1"/>
    <xf numFmtId="0" fontId="11" fillId="0" borderId="3" xfId="2" applyFont="1" applyFill="1" applyBorder="1" applyAlignment="1">
      <alignment horizontal="right" wrapText="1"/>
    </xf>
    <xf numFmtId="4" fontId="11" fillId="0" borderId="0" xfId="0" applyNumberFormat="1" applyFont="1" applyFill="1" applyAlignment="1">
      <alignment vertical="center"/>
    </xf>
    <xf numFmtId="4" fontId="8" fillId="0" borderId="0" xfId="0" applyNumberFormat="1" applyFont="1" applyFill="1" applyAlignment="1">
      <alignment vertical="center"/>
    </xf>
    <xf numFmtId="0" fontId="11" fillId="0" borderId="0" xfId="0" applyFont="1" applyFill="1" applyAlignment="1">
      <alignment vertical="center"/>
    </xf>
    <xf numFmtId="49" fontId="3" fillId="0" borderId="0" xfId="0" applyNumberFormat="1" applyFont="1" applyFill="1" applyAlignment="1">
      <alignment vertical="center"/>
    </xf>
    <xf numFmtId="4" fontId="7" fillId="0" borderId="0" xfId="0" applyNumberFormat="1" applyFont="1" applyFill="1" applyAlignment="1">
      <alignment horizontal="left"/>
    </xf>
    <xf numFmtId="49" fontId="11" fillId="0" borderId="0" xfId="0" applyNumberFormat="1"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49" fontId="12"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11" fillId="0" borderId="2" xfId="0" applyFont="1" applyFill="1" applyBorder="1" applyAlignment="1">
      <alignment horizontal="justify"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8" fillId="0" borderId="3" xfId="0" applyFont="1" applyFill="1" applyBorder="1" applyAlignment="1">
      <alignment horizontal="center" vertical="center"/>
    </xf>
    <xf numFmtId="0" fontId="11"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5" fillId="0" borderId="0" xfId="0" applyFont="1" applyFill="1" applyAlignment="1">
      <alignment horizontal="right" vertical="center"/>
    </xf>
    <xf numFmtId="4" fontId="5" fillId="0" borderId="0" xfId="0" applyNumberFormat="1" applyFont="1" applyFill="1" applyAlignment="1">
      <alignment horizontal="right"/>
    </xf>
    <xf numFmtId="4" fontId="85" fillId="0" borderId="0" xfId="0" applyNumberFormat="1" applyFont="1" applyFill="1" applyAlignment="1">
      <alignment horizontal="right" vertical="center"/>
    </xf>
    <xf numFmtId="4" fontId="5" fillId="0" borderId="1" xfId="0" applyNumberFormat="1" applyFont="1" applyFill="1" applyBorder="1" applyAlignment="1">
      <alignment horizontal="right"/>
    </xf>
    <xf numFmtId="4" fontId="85" fillId="0" borderId="0" xfId="0" applyNumberFormat="1" applyFont="1" applyFill="1" applyAlignment="1">
      <alignment horizontal="right"/>
    </xf>
    <xf numFmtId="0" fontId="5" fillId="0" borderId="0" xfId="0" applyFont="1" applyFill="1"/>
    <xf numFmtId="0" fontId="5" fillId="0" borderId="0" xfId="0" applyFont="1" applyFill="1" applyAlignment="1"/>
    <xf numFmtId="4" fontId="5" fillId="0" borderId="0" xfId="0" applyNumberFormat="1" applyFont="1" applyFill="1" applyBorder="1" applyAlignment="1">
      <alignment horizontal="right"/>
    </xf>
    <xf numFmtId="4" fontId="85" fillId="0" borderId="2" xfId="0" applyNumberFormat="1" applyFont="1" applyFill="1" applyBorder="1" applyAlignment="1">
      <alignment horizontal="right" vertical="center"/>
    </xf>
    <xf numFmtId="4" fontId="86" fillId="0" borderId="0" xfId="0" applyNumberFormat="1" applyFont="1" applyFill="1" applyAlignment="1">
      <alignment horizontal="right" vertical="center"/>
    </xf>
    <xf numFmtId="4" fontId="85" fillId="0" borderId="0" xfId="0" applyNumberFormat="1" applyFont="1" applyFill="1" applyBorder="1" applyAlignment="1">
      <alignment horizontal="right" vertical="center"/>
    </xf>
    <xf numFmtId="4" fontId="85" fillId="0" borderId="3" xfId="0" applyNumberFormat="1" applyFont="1" applyFill="1" applyBorder="1" applyAlignment="1">
      <alignment horizontal="right"/>
    </xf>
    <xf numFmtId="0" fontId="5" fillId="0" borderId="0" xfId="0" applyFont="1" applyFill="1" applyBorder="1"/>
    <xf numFmtId="0" fontId="85" fillId="0" borderId="0" xfId="0" applyFont="1" applyFill="1" applyBorder="1" applyAlignment="1">
      <alignment vertical="center"/>
    </xf>
    <xf numFmtId="4" fontId="5" fillId="0" borderId="3" xfId="0" applyNumberFormat="1" applyFont="1" applyFill="1" applyBorder="1" applyAlignment="1">
      <alignment horizontal="right"/>
    </xf>
    <xf numFmtId="0" fontId="5" fillId="0" borderId="0" xfId="0" applyFont="1" applyFill="1" applyBorder="1" applyAlignment="1">
      <alignment horizontal="center" vertical="center"/>
    </xf>
    <xf numFmtId="0" fontId="87" fillId="0" borderId="0" xfId="0" applyFont="1" applyFill="1" applyBorder="1" applyAlignment="1">
      <alignment horizontal="right" vertical="center" wrapText="1"/>
    </xf>
    <xf numFmtId="164" fontId="5" fillId="0" borderId="0" xfId="2" applyNumberFormat="1" applyFont="1" applyFill="1" applyBorder="1" applyAlignment="1">
      <alignment horizontal="right"/>
    </xf>
    <xf numFmtId="49" fontId="5"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4" fontId="5" fillId="0" borderId="0" xfId="0" applyNumberFormat="1" applyFont="1" applyFill="1" applyBorder="1" applyAlignment="1">
      <alignment horizontal="right" wrapText="1"/>
    </xf>
    <xf numFmtId="4" fontId="5" fillId="0" borderId="0" xfId="0" applyNumberFormat="1" applyFont="1" applyFill="1" applyBorder="1" applyAlignment="1">
      <alignment horizontal="right" vertical="center"/>
    </xf>
    <xf numFmtId="4" fontId="88" fillId="0" borderId="0" xfId="0" applyNumberFormat="1" applyFont="1" applyFill="1" applyBorder="1" applyAlignment="1">
      <alignment horizontal="right"/>
    </xf>
    <xf numFmtId="4" fontId="88" fillId="0" borderId="0" xfId="0" applyNumberFormat="1" applyFont="1" applyFill="1" applyBorder="1" applyAlignment="1"/>
    <xf numFmtId="4" fontId="88" fillId="0" borderId="0" xfId="0" applyNumberFormat="1" applyFont="1" applyFill="1" applyBorder="1"/>
    <xf numFmtId="4" fontId="5" fillId="0" borderId="0" xfId="0" applyNumberFormat="1" applyFont="1" applyFill="1" applyBorder="1"/>
    <xf numFmtId="4" fontId="85" fillId="0" borderId="2" xfId="0" applyNumberFormat="1" applyFont="1" applyFill="1" applyBorder="1" applyAlignment="1">
      <alignment vertical="center"/>
    </xf>
    <xf numFmtId="4" fontId="85" fillId="0" borderId="0" xfId="0" applyNumberFormat="1" applyFont="1" applyFill="1" applyBorder="1" applyAlignment="1"/>
    <xf numFmtId="49" fontId="5" fillId="0" borderId="0" xfId="0" applyNumberFormat="1" applyFont="1" applyFill="1" applyBorder="1" applyAlignment="1">
      <alignment horizontal="center" wrapText="1"/>
    </xf>
    <xf numFmtId="164" fontId="5" fillId="0" borderId="0" xfId="2" applyNumberFormat="1" applyFont="1" applyFill="1" applyBorder="1" applyAlignment="1"/>
    <xf numFmtId="4" fontId="5" fillId="0" borderId="0" xfId="0" applyNumberFormat="1" applyFont="1" applyFill="1" applyBorder="1" applyAlignment="1"/>
    <xf numFmtId="0" fontId="85" fillId="0" borderId="0" xfId="0" applyFont="1" applyFill="1" applyBorder="1" applyAlignment="1">
      <alignment horizontal="right" vertical="center" wrapText="1"/>
    </xf>
    <xf numFmtId="0" fontId="85" fillId="0" borderId="0" xfId="0" applyFont="1" applyFill="1" applyBorder="1" applyAlignment="1">
      <alignment horizontal="right" vertical="top" wrapText="1"/>
    </xf>
    <xf numFmtId="164" fontId="85" fillId="0" borderId="0" xfId="7" applyNumberFormat="1" applyFont="1" applyFill="1" applyBorder="1" applyAlignment="1">
      <alignment vertical="center"/>
    </xf>
    <xf numFmtId="4" fontId="88" fillId="0" borderId="3" xfId="0" applyNumberFormat="1" applyFont="1" applyFill="1" applyBorder="1"/>
    <xf numFmtId="4" fontId="85" fillId="0" borderId="0" xfId="0" applyNumberFormat="1" applyFont="1" applyFill="1" applyBorder="1" applyAlignment="1">
      <alignment vertical="center"/>
    </xf>
    <xf numFmtId="4" fontId="85" fillId="0" borderId="0" xfId="0" applyNumberFormat="1" applyFont="1" applyFill="1" applyBorder="1" applyAlignment="1">
      <alignment horizontal="right"/>
    </xf>
    <xf numFmtId="4" fontId="5" fillId="0" borderId="0" xfId="8" applyNumberFormat="1" applyFont="1" applyFill="1" applyBorder="1" applyAlignment="1">
      <alignment horizontal="center"/>
    </xf>
    <xf numFmtId="4" fontId="5" fillId="0" borderId="0" xfId="8" applyNumberFormat="1" applyFont="1" applyFill="1" applyBorder="1" applyAlignment="1"/>
    <xf numFmtId="4" fontId="85" fillId="0" borderId="0" xfId="8" applyNumberFormat="1" applyFont="1" applyFill="1" applyBorder="1" applyAlignment="1">
      <alignment horizontal="center"/>
    </xf>
    <xf numFmtId="4" fontId="85" fillId="0" borderId="2" xfId="8" applyNumberFormat="1" applyFont="1" applyFill="1" applyBorder="1" applyAlignment="1">
      <alignment horizontal="right" vertical="center"/>
    </xf>
    <xf numFmtId="4" fontId="85" fillId="0" borderId="0" xfId="8" applyNumberFormat="1" applyFont="1" applyFill="1" applyBorder="1" applyAlignment="1">
      <alignment horizontal="center" vertical="center"/>
    </xf>
    <xf numFmtId="4" fontId="5" fillId="0" borderId="0" xfId="10" applyNumberFormat="1" applyFont="1" applyFill="1" applyBorder="1" applyAlignment="1"/>
    <xf numFmtId="4" fontId="5" fillId="0" borderId="0" xfId="8" applyNumberFormat="1" applyFont="1" applyFill="1" applyBorder="1" applyAlignment="1">
      <alignment horizontal="right"/>
    </xf>
    <xf numFmtId="4" fontId="5" fillId="0" borderId="0" xfId="0" applyNumberFormat="1" applyFont="1" applyFill="1" applyBorder="1" applyAlignment="1">
      <alignment vertical="center"/>
    </xf>
    <xf numFmtId="4" fontId="85" fillId="0" borderId="0" xfId="8" applyNumberFormat="1" applyFont="1" applyFill="1" applyBorder="1" applyAlignment="1">
      <alignment horizontal="right" vertical="center"/>
    </xf>
    <xf numFmtId="4" fontId="5" fillId="0" borderId="3" xfId="0" applyNumberFormat="1" applyFont="1" applyFill="1" applyBorder="1" applyAlignment="1"/>
    <xf numFmtId="4" fontId="5" fillId="0" borderId="0" xfId="0" applyNumberFormat="1" applyFont="1" applyFill="1" applyBorder="1" applyAlignment="1" applyProtection="1">
      <protection locked="0"/>
    </xf>
    <xf numFmtId="4" fontId="5" fillId="0" borderId="0" xfId="0" applyNumberFormat="1" applyFont="1" applyFill="1" applyBorder="1" applyAlignment="1">
      <alignment wrapText="1"/>
    </xf>
    <xf numFmtId="4" fontId="5" fillId="0" borderId="0" xfId="0" applyNumberFormat="1" applyFont="1" applyFill="1" applyBorder="1" applyAlignment="1" applyProtection="1">
      <alignment horizontal="right" wrapText="1"/>
    </xf>
    <xf numFmtId="4" fontId="5"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xf>
    <xf numFmtId="4" fontId="85" fillId="0" borderId="0" xfId="0" applyNumberFormat="1" applyFont="1" applyFill="1" applyBorder="1" applyAlignment="1" applyProtection="1">
      <alignment vertical="center"/>
    </xf>
    <xf numFmtId="4" fontId="85" fillId="0" borderId="0" xfId="0" applyNumberFormat="1" applyFont="1" applyFill="1" applyBorder="1" applyAlignment="1" applyProtection="1">
      <alignment horizontal="right" vertical="center" wrapText="1"/>
    </xf>
    <xf numFmtId="4" fontId="85" fillId="0" borderId="3" xfId="0" applyNumberFormat="1" applyFont="1" applyFill="1" applyBorder="1" applyAlignment="1">
      <alignment horizontal="right" vertical="center"/>
    </xf>
    <xf numFmtId="0" fontId="5" fillId="0" borderId="8" xfId="2" applyFont="1" applyFill="1" applyBorder="1" applyAlignment="1">
      <alignment horizontal="left" vertical="center" shrinkToFit="1"/>
    </xf>
    <xf numFmtId="0" fontId="5" fillId="0" borderId="13" xfId="2" applyFont="1" applyFill="1" applyBorder="1" applyAlignment="1">
      <alignment horizontal="left" vertical="center" shrinkToFit="1"/>
    </xf>
    <xf numFmtId="0" fontId="5" fillId="0" borderId="14" xfId="2" applyFont="1" applyFill="1" applyBorder="1" applyAlignment="1">
      <alignment horizontal="left" vertical="center" shrinkToFit="1"/>
    </xf>
    <xf numFmtId="0" fontId="5" fillId="0" borderId="20" xfId="2" applyFont="1" applyFill="1" applyBorder="1" applyAlignment="1">
      <alignment horizontal="left" vertical="center" shrinkToFit="1"/>
    </xf>
    <xf numFmtId="0" fontId="5" fillId="0" borderId="0" xfId="2" applyFont="1" applyFill="1" applyBorder="1" applyAlignment="1">
      <alignment horizontal="left" shrinkToFit="1"/>
    </xf>
    <xf numFmtId="0" fontId="5" fillId="0" borderId="0" xfId="2" applyFont="1" applyFill="1" applyBorder="1" applyAlignment="1"/>
    <xf numFmtId="0" fontId="85" fillId="0" borderId="0" xfId="2" applyFont="1" applyFill="1" applyBorder="1" applyAlignment="1">
      <alignment horizontal="right" vertical="center"/>
    </xf>
    <xf numFmtId="4" fontId="5" fillId="0" borderId="0" xfId="2" applyNumberFormat="1" applyFont="1" applyFill="1" applyBorder="1" applyAlignment="1">
      <alignment horizontal="right" wrapText="1"/>
    </xf>
    <xf numFmtId="4" fontId="85" fillId="0" borderId="2" xfId="2" applyNumberFormat="1" applyFont="1" applyFill="1" applyBorder="1" applyAlignment="1">
      <alignment horizontal="right" vertical="center" wrapText="1"/>
    </xf>
    <xf numFmtId="0" fontId="5" fillId="0" borderId="0" xfId="2" applyFont="1" applyFill="1" applyBorder="1" applyAlignment="1">
      <alignment horizontal="right" wrapText="1"/>
    </xf>
    <xf numFmtId="0" fontId="5" fillId="0" borderId="0" xfId="2" applyFont="1" applyFill="1" applyBorder="1" applyAlignment="1">
      <alignment horizontal="right"/>
    </xf>
    <xf numFmtId="4" fontId="5" fillId="0" borderId="0" xfId="2" applyNumberFormat="1" applyFont="1" applyFill="1" applyBorder="1" applyAlignment="1">
      <alignment horizontal="right"/>
    </xf>
    <xf numFmtId="0" fontId="85" fillId="0" borderId="0" xfId="2" applyFont="1" applyFill="1" applyBorder="1" applyAlignment="1">
      <alignment horizontal="right" vertical="center" shrinkToFit="1"/>
    </xf>
    <xf numFmtId="4" fontId="85" fillId="0" borderId="0" xfId="2" applyNumberFormat="1" applyFont="1" applyFill="1" applyBorder="1" applyAlignment="1">
      <alignment horizontal="right" vertical="center"/>
    </xf>
    <xf numFmtId="4" fontId="85" fillId="0" borderId="0" xfId="2" applyNumberFormat="1" applyFont="1" applyFill="1" applyBorder="1" applyAlignment="1">
      <alignment horizontal="right" vertical="center" wrapText="1"/>
    </xf>
    <xf numFmtId="4" fontId="85" fillId="0" borderId="3" xfId="2" applyNumberFormat="1" applyFont="1" applyFill="1" applyBorder="1" applyAlignment="1">
      <alignment horizontal="right"/>
    </xf>
    <xf numFmtId="0" fontId="85" fillId="0" borderId="0" xfId="0" applyFont="1" applyFill="1" applyAlignment="1">
      <alignmen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wrapText="1"/>
    </xf>
    <xf numFmtId="0" fontId="3" fillId="0" borderId="0" xfId="0" applyFont="1" applyFill="1" applyAlignment="1">
      <alignment horizontal="left" wrapText="1"/>
    </xf>
  </cellXfs>
  <cellStyles count="346">
    <cellStyle name="20% - Accent1 2" xfId="21"/>
    <cellStyle name="20% - Accent1 2 2" xfId="22"/>
    <cellStyle name="20% - Accent1 3" xfId="23"/>
    <cellStyle name="20% - Accent2 2" xfId="24"/>
    <cellStyle name="20% - Accent2 2 2" xfId="25"/>
    <cellStyle name="20% - Accent2 3" xfId="26"/>
    <cellStyle name="20% - Accent3 2" xfId="27"/>
    <cellStyle name="20% - Accent3 2 2" xfId="28"/>
    <cellStyle name="20% - Accent3 3" xfId="29"/>
    <cellStyle name="20% - Accent4 2" xfId="30"/>
    <cellStyle name="20% - Accent4 2 2" xfId="31"/>
    <cellStyle name="20% - Accent4 3" xfId="32"/>
    <cellStyle name="20% - Accent5 2" xfId="33"/>
    <cellStyle name="20% - Accent5 2 2" xfId="34"/>
    <cellStyle name="20% - Accent5 3" xfId="35"/>
    <cellStyle name="20% - Accent6 2" xfId="36"/>
    <cellStyle name="20% - Accent6 2 2" xfId="37"/>
    <cellStyle name="20% - Accent6 3" xfId="38"/>
    <cellStyle name="40% - Accent1 2" xfId="39"/>
    <cellStyle name="40% - Accent1 2 2" xfId="40"/>
    <cellStyle name="40% - Accent1 3" xfId="41"/>
    <cellStyle name="40% - Accent2 2" xfId="42"/>
    <cellStyle name="40% - Accent2 2 2" xfId="43"/>
    <cellStyle name="40% - Accent2 3" xfId="44"/>
    <cellStyle name="40% - Accent3 2" xfId="45"/>
    <cellStyle name="40% - Accent3 2 2" xfId="46"/>
    <cellStyle name="40% - Accent3 3" xfId="47"/>
    <cellStyle name="40% - Accent4 2" xfId="48"/>
    <cellStyle name="40% - Accent4 2 2" xfId="49"/>
    <cellStyle name="40% - Accent4 3" xfId="50"/>
    <cellStyle name="40% - Accent5 2" xfId="51"/>
    <cellStyle name="40% - Accent5 2 2" xfId="52"/>
    <cellStyle name="40% - Accent5 3" xfId="53"/>
    <cellStyle name="40% - Accent6 2" xfId="54"/>
    <cellStyle name="40% - Accent6 2 2" xfId="55"/>
    <cellStyle name="40% - Accent6 3" xfId="56"/>
    <cellStyle name="60% - Accent1 2" xfId="57"/>
    <cellStyle name="60% - Accent1 2 2" xfId="58"/>
    <cellStyle name="60% - Accent1 3" xfId="59"/>
    <cellStyle name="60% - Accent2 2" xfId="60"/>
    <cellStyle name="60% - Accent2 2 2" xfId="61"/>
    <cellStyle name="60% - Accent2 3" xfId="62"/>
    <cellStyle name="60% - Accent3 2" xfId="63"/>
    <cellStyle name="60% - Accent3 2 2" xfId="64"/>
    <cellStyle name="60% - Accent3 3" xfId="65"/>
    <cellStyle name="60% - Accent4 2" xfId="66"/>
    <cellStyle name="60% - Accent4 2 2" xfId="67"/>
    <cellStyle name="60% - Accent4 3" xfId="68"/>
    <cellStyle name="60% - Accent5 2" xfId="69"/>
    <cellStyle name="60% - Accent5 2 2" xfId="70"/>
    <cellStyle name="60% - Accent5 3" xfId="71"/>
    <cellStyle name="60% - Accent6 2" xfId="72"/>
    <cellStyle name="60% - Accent6 2 2" xfId="73"/>
    <cellStyle name="60% - Accent6 3" xfId="74"/>
    <cellStyle name="Accent1 2" xfId="75"/>
    <cellStyle name="Accent1 2 2" xfId="76"/>
    <cellStyle name="Accent1 3" xfId="77"/>
    <cellStyle name="Accent2 2" xfId="78"/>
    <cellStyle name="Accent2 2 2" xfId="79"/>
    <cellStyle name="Accent2 3" xfId="80"/>
    <cellStyle name="Accent3 2" xfId="81"/>
    <cellStyle name="Accent3 2 2" xfId="82"/>
    <cellStyle name="Accent3 3" xfId="83"/>
    <cellStyle name="Accent4 2" xfId="84"/>
    <cellStyle name="Accent4 2 2" xfId="85"/>
    <cellStyle name="Accent4 3" xfId="86"/>
    <cellStyle name="Accent5 2" xfId="87"/>
    <cellStyle name="Accent5 2 2" xfId="88"/>
    <cellStyle name="Accent5 3" xfId="89"/>
    <cellStyle name="Accent6 2" xfId="90"/>
    <cellStyle name="Accent6 2 2" xfId="91"/>
    <cellStyle name="Accent6 3" xfId="92"/>
    <cellStyle name="Bad 2" xfId="93"/>
    <cellStyle name="Bad 2 2" xfId="94"/>
    <cellStyle name="Bad 3" xfId="95"/>
    <cellStyle name="Border" xfId="96"/>
    <cellStyle name="Border 2" xfId="97"/>
    <cellStyle name="Border 2 2" xfId="98"/>
    <cellStyle name="Border 3" xfId="99"/>
    <cellStyle name="Calculation 2" xfId="100"/>
    <cellStyle name="Calculation 2 2" xfId="101"/>
    <cellStyle name="Calculation 2 2 2" xfId="102"/>
    <cellStyle name="Calculation 2 3" xfId="103"/>
    <cellStyle name="Calculation 2 4" xfId="104"/>
    <cellStyle name="Calculation 2_REKAPITULACIJA" xfId="105"/>
    <cellStyle name="Calculation 3" xfId="106"/>
    <cellStyle name="Calculation 3 2" xfId="107"/>
    <cellStyle name="Check Cell 2" xfId="108"/>
    <cellStyle name="Check Cell 2 2" xfId="109"/>
    <cellStyle name="Check Cell 3" xfId="110"/>
    <cellStyle name="Comma 2" xfId="111"/>
    <cellStyle name="Comma 2 2" xfId="112"/>
    <cellStyle name="Comma 2 3" xfId="113"/>
    <cellStyle name="Comma 2 4" xfId="114"/>
    <cellStyle name="Comma 2 5" xfId="115"/>
    <cellStyle name="Comma 2 6" xfId="116"/>
    <cellStyle name="Comma 2 7" xfId="117"/>
    <cellStyle name="Comma 3" xfId="118"/>
    <cellStyle name="Comma 3 2" xfId="119"/>
    <cellStyle name="Comma 3 3" xfId="11"/>
    <cellStyle name="Comma 4" xfId="120"/>
    <cellStyle name="Comma 4 2" xfId="121"/>
    <cellStyle name="Comma 4 2 2" xfId="122"/>
    <cellStyle name="Comma 4 3" xfId="123"/>
    <cellStyle name="Comma 4 3 2" xfId="124"/>
    <cellStyle name="Comma 4 4" xfId="125"/>
    <cellStyle name="Comma 4 4 2" xfId="126"/>
    <cellStyle name="Comma 4 4 3" xfId="127"/>
    <cellStyle name="Comma 4 5" xfId="128"/>
    <cellStyle name="Comma 5" xfId="19"/>
    <cellStyle name="Comma 5 2" xfId="129"/>
    <cellStyle name="Comma 6" xfId="130"/>
    <cellStyle name="Currency 2" xfId="131"/>
    <cellStyle name="Currency 2 2" xfId="132"/>
    <cellStyle name="Currency 2 2 2" xfId="133"/>
    <cellStyle name="Currency 2 2 2 2" xfId="134"/>
    <cellStyle name="Currency 2 2 3" xfId="135"/>
    <cellStyle name="Currency 2 2 4" xfId="136"/>
    <cellStyle name="Currency 2 3" xfId="137"/>
    <cellStyle name="Currency 2 3 2" xfId="138"/>
    <cellStyle name="Currency 2 4" xfId="139"/>
    <cellStyle name="Currency 2 4 2" xfId="140"/>
    <cellStyle name="Currency 2 5" xfId="141"/>
    <cellStyle name="Currency 2 5 2" xfId="142"/>
    <cellStyle name="Currency 2 5 3" xfId="143"/>
    <cellStyle name="Currency 2 6" xfId="144"/>
    <cellStyle name="Currency 2 7" xfId="145"/>
    <cellStyle name="Currency 3" xfId="146"/>
    <cellStyle name="Currency 4" xfId="147"/>
    <cellStyle name="Currency 5" xfId="148"/>
    <cellStyle name="Currency 6" xfId="149"/>
    <cellStyle name="Dezimal [0]_PLDT" xfId="150"/>
    <cellStyle name="Dezimal_PLDT" xfId="151"/>
    <cellStyle name="Explanatory Text 2" xfId="152"/>
    <cellStyle name="Explanatory Text 2 2" xfId="153"/>
    <cellStyle name="Explanatory Text 3" xfId="154"/>
    <cellStyle name="Good 2" xfId="155"/>
    <cellStyle name="Good 2 2" xfId="156"/>
    <cellStyle name="Good 3" xfId="157"/>
    <cellStyle name="Grey" xfId="158"/>
    <cellStyle name="Heading 1 2" xfId="159"/>
    <cellStyle name="Heading 1 2 2" xfId="160"/>
    <cellStyle name="Heading 1 3" xfId="161"/>
    <cellStyle name="Heading 2 2" xfId="162"/>
    <cellStyle name="Heading 2 2 2" xfId="163"/>
    <cellStyle name="Heading 2 3" xfId="164"/>
    <cellStyle name="Heading 3 2" xfId="165"/>
    <cellStyle name="Heading 3 2 2" xfId="166"/>
    <cellStyle name="Heading 3 3" xfId="167"/>
    <cellStyle name="Heading 4 2" xfId="168"/>
    <cellStyle name="Heading 4 2 2" xfId="169"/>
    <cellStyle name="Heading 4 3" xfId="170"/>
    <cellStyle name="Input [yellow]" xfId="171"/>
    <cellStyle name="Input 2" xfId="172"/>
    <cellStyle name="Input 2 2" xfId="173"/>
    <cellStyle name="Input 2 2 2" xfId="174"/>
    <cellStyle name="Input 2 3" xfId="175"/>
    <cellStyle name="Input 2 4" xfId="176"/>
    <cellStyle name="Input 2_REKAPITULACIJA" xfId="177"/>
    <cellStyle name="Input 3" xfId="178"/>
    <cellStyle name="Input 3 2" xfId="179"/>
    <cellStyle name="kolona A" xfId="180"/>
    <cellStyle name="Linked Cell 2" xfId="181"/>
    <cellStyle name="Linked Cell 2 2" xfId="182"/>
    <cellStyle name="Linked Cell 3" xfId="183"/>
    <cellStyle name="merge" xfId="184"/>
    <cellStyle name="merge 2" xfId="185"/>
    <cellStyle name="merge 3" xfId="186"/>
    <cellStyle name="merge 4" xfId="187"/>
    <cellStyle name="merge 4 2" xfId="188"/>
    <cellStyle name="merge_REKAPITULACIJA" xfId="189"/>
    <cellStyle name="naslovi" xfId="190"/>
    <cellStyle name="Neutral 2" xfId="191"/>
    <cellStyle name="Neutral 2 2" xfId="192"/>
    <cellStyle name="Neutral 3" xfId="193"/>
    <cellStyle name="Normal" xfId="0" builtinId="0"/>
    <cellStyle name="Normal - Style1" xfId="194"/>
    <cellStyle name="Normal 10" xfId="3"/>
    <cellStyle name="Normal 10 2" xfId="195"/>
    <cellStyle name="Normal 11" xfId="196"/>
    <cellStyle name="Normal 11 2" xfId="197"/>
    <cellStyle name="Normal 12" xfId="198"/>
    <cellStyle name="Normal 13" xfId="199"/>
    <cellStyle name="Normal 14" xfId="200"/>
    <cellStyle name="Normal 15" xfId="201"/>
    <cellStyle name="Normal 16" xfId="202"/>
    <cellStyle name="Normal 17" xfId="203"/>
    <cellStyle name="Normal 18" xfId="204"/>
    <cellStyle name="Normal 19" xfId="205"/>
    <cellStyle name="Normal 2" xfId="2"/>
    <cellStyle name="Normal 2 2" xfId="206"/>
    <cellStyle name="Normal 2 2 2" xfId="207"/>
    <cellStyle name="Normal 2 2 3" xfId="8"/>
    <cellStyle name="Normal 2 3" xfId="208"/>
    <cellStyle name="Normal 2 3 2" xfId="209"/>
    <cellStyle name="Normal 2 3 2 2" xfId="210"/>
    <cellStyle name="Normal 2 3 2 3" xfId="211"/>
    <cellStyle name="Normal 2 3 3" xfId="212"/>
    <cellStyle name="Normal 2 3 4" xfId="213"/>
    <cellStyle name="Normal 2 3_REKAPITULACIJA" xfId="214"/>
    <cellStyle name="Normal 2 4" xfId="215"/>
    <cellStyle name="Normal 2 4 2" xfId="216"/>
    <cellStyle name="Normal 2 4 3" xfId="217"/>
    <cellStyle name="Normal 2 4 4" xfId="218"/>
    <cellStyle name="Normal 2 4 5" xfId="219"/>
    <cellStyle name="Normal 2 5" xfId="220"/>
    <cellStyle name="Normal 2 6" xfId="221"/>
    <cellStyle name="Normal 20" xfId="222"/>
    <cellStyle name="Normal 21" xfId="223"/>
    <cellStyle name="Normal 22" xfId="224"/>
    <cellStyle name="Normal 23" xfId="225"/>
    <cellStyle name="Normal 24" xfId="226"/>
    <cellStyle name="Normal 25" xfId="227"/>
    <cellStyle name="Normal 26" xfId="228"/>
    <cellStyle name="Normal 27" xfId="229"/>
    <cellStyle name="Normal 28" xfId="230"/>
    <cellStyle name="Normal 29" xfId="231"/>
    <cellStyle name="Normal 3" xfId="1"/>
    <cellStyle name="Normal 3 2" xfId="7"/>
    <cellStyle name="Normal 3 2 2" xfId="232"/>
    <cellStyle name="Normal 3 2 3" xfId="233"/>
    <cellStyle name="Normal 3 3" xfId="234"/>
    <cellStyle name="Normal 3 3 2" xfId="235"/>
    <cellStyle name="Normal 3 3 3" xfId="236"/>
    <cellStyle name="Normal 3 4" xfId="237"/>
    <cellStyle name="Normal 3 4 2" xfId="238"/>
    <cellStyle name="Normal 3 5" xfId="239"/>
    <cellStyle name="Normal 3 5 2" xfId="240"/>
    <cellStyle name="Normal 3 5 3" xfId="241"/>
    <cellStyle name="Normal 3 6" xfId="5"/>
    <cellStyle name="Normal 3_REKAPITULACIJA" xfId="242"/>
    <cellStyle name="Normal 30" xfId="243"/>
    <cellStyle name="Normal 31" xfId="244"/>
    <cellStyle name="Normal 32" xfId="245"/>
    <cellStyle name="Normal 33" xfId="246"/>
    <cellStyle name="Normal 34" xfId="247"/>
    <cellStyle name="Normal 35" xfId="248"/>
    <cellStyle name="Normal 36" xfId="249"/>
    <cellStyle name="Normal 37" xfId="250"/>
    <cellStyle name="Normal 38" xfId="251"/>
    <cellStyle name="Normal 39" xfId="252"/>
    <cellStyle name="Normal 4" xfId="253"/>
    <cellStyle name="Normal 4 2" xfId="254"/>
    <cellStyle name="Normal 4 2 2" xfId="255"/>
    <cellStyle name="Normal 4 2 2 2" xfId="256"/>
    <cellStyle name="Normal 4 2 3" xfId="257"/>
    <cellStyle name="Normal 4 2 4" xfId="258"/>
    <cellStyle name="Normal 4 2_REKAPITULACIJA" xfId="259"/>
    <cellStyle name="Normal 4 3" xfId="260"/>
    <cellStyle name="Normal 4 3 2" xfId="261"/>
    <cellStyle name="Normal 4 4" xfId="10"/>
    <cellStyle name="Normal 4 5" xfId="262"/>
    <cellStyle name="Normal 4 6" xfId="263"/>
    <cellStyle name="Normal 4_REKAPITULACIJA" xfId="264"/>
    <cellStyle name="Normal 40" xfId="265"/>
    <cellStyle name="Normal 41" xfId="266"/>
    <cellStyle name="Normal 42" xfId="267"/>
    <cellStyle name="Normal 43" xfId="268"/>
    <cellStyle name="Normal 44" xfId="269"/>
    <cellStyle name="Normal 45" xfId="270"/>
    <cellStyle name="Normal 46" xfId="271"/>
    <cellStyle name="Normal 47" xfId="272"/>
    <cellStyle name="Normal 47 2" xfId="273"/>
    <cellStyle name="Normal 48" xfId="9"/>
    <cellStyle name="Normal 49" xfId="13"/>
    <cellStyle name="Normal 5" xfId="6"/>
    <cellStyle name="Normal 5 2" xfId="274"/>
    <cellStyle name="Normal 5 3" xfId="275"/>
    <cellStyle name="Normal 50" xfId="276"/>
    <cellStyle name="Normal 51" xfId="277"/>
    <cellStyle name="Normal 52" xfId="12"/>
    <cellStyle name="Normal 53" xfId="278"/>
    <cellStyle name="Normal 54" xfId="279"/>
    <cellStyle name="Normal 55" xfId="280"/>
    <cellStyle name="Normal 6" xfId="281"/>
    <cellStyle name="Normal 6 2" xfId="282"/>
    <cellStyle name="Normal 6 2 2" xfId="283"/>
    <cellStyle name="Normal 6 2 2 2" xfId="284"/>
    <cellStyle name="Normal 6 2 3" xfId="285"/>
    <cellStyle name="Normal 6 2_REKAPITULACIJA" xfId="286"/>
    <cellStyle name="Normal 6 3" xfId="287"/>
    <cellStyle name="Normal 6 3 2" xfId="288"/>
    <cellStyle name="Normal 6 4" xfId="289"/>
    <cellStyle name="Normal 6 5" xfId="290"/>
    <cellStyle name="Normal 6 6" xfId="291"/>
    <cellStyle name="Normal 6_REKAPITULACIJA" xfId="292"/>
    <cellStyle name="Normal 7" xfId="4"/>
    <cellStyle name="Normal 7 2" xfId="293"/>
    <cellStyle name="Normal 7 3" xfId="294"/>
    <cellStyle name="Normal 7 4" xfId="295"/>
    <cellStyle name="Normal 7 4 2" xfId="296"/>
    <cellStyle name="Normal 7 5" xfId="297"/>
    <cellStyle name="Normal 7_REKAPITULACIJA" xfId="298"/>
    <cellStyle name="Normal 8" xfId="299"/>
    <cellStyle name="Normal 8 2" xfId="300"/>
    <cellStyle name="Normal 9" xfId="301"/>
    <cellStyle name="Normal 9 2" xfId="302"/>
    <cellStyle name="Normal_02-2001 Gubici" xfId="17"/>
    <cellStyle name="Normal_obrtnički2002" xfId="15"/>
    <cellStyle name="Normal_vodoinstalaterski" xfId="14"/>
    <cellStyle name="Normal_ZELENE2002 2" xfId="16"/>
    <cellStyle name="Normal1" xfId="303"/>
    <cellStyle name="Normale_DVS_TROSKOVNI_BETONI" xfId="304"/>
    <cellStyle name="Note 2" xfId="305"/>
    <cellStyle name="Note 2 2" xfId="306"/>
    <cellStyle name="Note 2 2 2" xfId="307"/>
    <cellStyle name="Note 2 3" xfId="308"/>
    <cellStyle name="Note 2_REKAPITULACIJA" xfId="309"/>
    <cellStyle name="Note 3" xfId="310"/>
    <cellStyle name="Note 3 2" xfId="311"/>
    <cellStyle name="Note 3 2 2" xfId="312"/>
    <cellStyle name="Note 3_REKAPITULACIJA" xfId="313"/>
    <cellStyle name="Obično 2" xfId="314"/>
    <cellStyle name="Obično_tablica materijala 3" xfId="315"/>
    <cellStyle name="Output 2" xfId="316"/>
    <cellStyle name="Output 2 2" xfId="317"/>
    <cellStyle name="Output 2 2 2" xfId="318"/>
    <cellStyle name="Output 2 3" xfId="319"/>
    <cellStyle name="Output 2 4" xfId="320"/>
    <cellStyle name="Output 2_REKAPITULACIJA" xfId="321"/>
    <cellStyle name="Output 3" xfId="322"/>
    <cellStyle name="Output 3 2" xfId="323"/>
    <cellStyle name="Percent [2]" xfId="324"/>
    <cellStyle name="Percent [2] 2" xfId="325"/>
    <cellStyle name="Percent [2] 3" xfId="326"/>
    <cellStyle name="Percent [2] 4" xfId="327"/>
    <cellStyle name="Percent [2] 4 2" xfId="328"/>
    <cellStyle name="Percent 2" xfId="20"/>
    <cellStyle name="Style 1" xfId="18"/>
    <cellStyle name="Title 2" xfId="329"/>
    <cellStyle name="Title 2 2" xfId="330"/>
    <cellStyle name="Title 3" xfId="331"/>
    <cellStyle name="Total 2" xfId="332"/>
    <cellStyle name="Total 2 2" xfId="333"/>
    <cellStyle name="Total 2 2 2" xfId="334"/>
    <cellStyle name="Total 2 3" xfId="335"/>
    <cellStyle name="Total 2 4" xfId="336"/>
    <cellStyle name="Total 2_REKAPITULACIJA" xfId="337"/>
    <cellStyle name="Total 3" xfId="338"/>
    <cellStyle name="Total 3 2" xfId="339"/>
    <cellStyle name="Währung [0]_PLDT" xfId="340"/>
    <cellStyle name="Währung_PLDT" xfId="341"/>
    <cellStyle name="Warning Text 2" xfId="342"/>
    <cellStyle name="Warning Text 2 2" xfId="343"/>
    <cellStyle name="Warning Text 3" xfId="344"/>
    <cellStyle name="wrap" xfId="3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987</xdr:row>
      <xdr:rowOff>38100</xdr:rowOff>
    </xdr:from>
    <xdr:ext cx="184731" cy="264560"/>
    <xdr:sp macro="" textlink="">
      <xdr:nvSpPr>
        <xdr:cNvPr id="2" name="TextBox 1"/>
        <xdr:cNvSpPr txBox="1"/>
      </xdr:nvSpPr>
      <xdr:spPr>
        <a:xfrm>
          <a:off x="12167235" y="362331000"/>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7</xdr:col>
      <xdr:colOff>0</xdr:colOff>
      <xdr:row>987</xdr:row>
      <xdr:rowOff>38100</xdr:rowOff>
    </xdr:from>
    <xdr:ext cx="184731" cy="264560"/>
    <xdr:sp macro="" textlink="">
      <xdr:nvSpPr>
        <xdr:cNvPr id="3" name="TextBox 2"/>
        <xdr:cNvSpPr txBox="1"/>
      </xdr:nvSpPr>
      <xdr:spPr>
        <a:xfrm>
          <a:off x="12167235" y="36233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oneCellAnchor>
    <xdr:from>
      <xdr:col>7</xdr:col>
      <xdr:colOff>0</xdr:colOff>
      <xdr:row>987</xdr:row>
      <xdr:rowOff>38100</xdr:rowOff>
    </xdr:from>
    <xdr:ext cx="184731" cy="264560"/>
    <xdr:sp macro="" textlink="">
      <xdr:nvSpPr>
        <xdr:cNvPr id="4" name="TextBox 3"/>
        <xdr:cNvSpPr txBox="1"/>
      </xdr:nvSpPr>
      <xdr:spPr>
        <a:xfrm>
          <a:off x="20276820" y="362331000"/>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7</xdr:col>
      <xdr:colOff>0</xdr:colOff>
      <xdr:row>987</xdr:row>
      <xdr:rowOff>38100</xdr:rowOff>
    </xdr:from>
    <xdr:ext cx="184731" cy="264560"/>
    <xdr:sp macro="" textlink="">
      <xdr:nvSpPr>
        <xdr:cNvPr id="5" name="TextBox 4"/>
        <xdr:cNvSpPr txBox="1"/>
      </xdr:nvSpPr>
      <xdr:spPr>
        <a:xfrm>
          <a:off x="20276820" y="36233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oneCellAnchor>
    <xdr:from>
      <xdr:col>7</xdr:col>
      <xdr:colOff>0</xdr:colOff>
      <xdr:row>993</xdr:row>
      <xdr:rowOff>38100</xdr:rowOff>
    </xdr:from>
    <xdr:ext cx="184731" cy="264560"/>
    <xdr:sp macro="" textlink="">
      <xdr:nvSpPr>
        <xdr:cNvPr id="6" name="TextBox 5"/>
        <xdr:cNvSpPr txBox="1"/>
      </xdr:nvSpPr>
      <xdr:spPr>
        <a:xfrm>
          <a:off x="20276820" y="36484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oneCellAnchor>
    <xdr:from>
      <xdr:col>5</xdr:col>
      <xdr:colOff>66675</xdr:colOff>
      <xdr:row>987</xdr:row>
      <xdr:rowOff>38100</xdr:rowOff>
    </xdr:from>
    <xdr:ext cx="184731" cy="264560"/>
    <xdr:sp macro="" textlink="">
      <xdr:nvSpPr>
        <xdr:cNvPr id="7" name="TextBox 6"/>
        <xdr:cNvSpPr txBox="1"/>
      </xdr:nvSpPr>
      <xdr:spPr>
        <a:xfrm>
          <a:off x="5301615" y="362331000"/>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5</xdr:col>
      <xdr:colOff>66675</xdr:colOff>
      <xdr:row>987</xdr:row>
      <xdr:rowOff>38100</xdr:rowOff>
    </xdr:from>
    <xdr:ext cx="184731" cy="264560"/>
    <xdr:sp macro="" textlink="">
      <xdr:nvSpPr>
        <xdr:cNvPr id="8" name="TextBox 7"/>
        <xdr:cNvSpPr txBox="1"/>
      </xdr:nvSpPr>
      <xdr:spPr>
        <a:xfrm>
          <a:off x="5301615" y="36233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oneCellAnchor>
    <xdr:from>
      <xdr:col>7</xdr:col>
      <xdr:colOff>0</xdr:colOff>
      <xdr:row>1013</xdr:row>
      <xdr:rowOff>38100</xdr:rowOff>
    </xdr:from>
    <xdr:ext cx="184731" cy="264560"/>
    <xdr:sp macro="" textlink="">
      <xdr:nvSpPr>
        <xdr:cNvPr id="9" name="TextBox 8"/>
        <xdr:cNvSpPr txBox="1"/>
      </xdr:nvSpPr>
      <xdr:spPr>
        <a:xfrm>
          <a:off x="6728460" y="375163080"/>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7</xdr:col>
      <xdr:colOff>0</xdr:colOff>
      <xdr:row>1013</xdr:row>
      <xdr:rowOff>38100</xdr:rowOff>
    </xdr:from>
    <xdr:ext cx="184731" cy="264560"/>
    <xdr:sp macro="" textlink="">
      <xdr:nvSpPr>
        <xdr:cNvPr id="10" name="TextBox 9"/>
        <xdr:cNvSpPr txBox="1"/>
      </xdr:nvSpPr>
      <xdr:spPr>
        <a:xfrm>
          <a:off x="6728460" y="375163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oneCellAnchor>
    <xdr:from>
      <xdr:col>7</xdr:col>
      <xdr:colOff>0</xdr:colOff>
      <xdr:row>1019</xdr:row>
      <xdr:rowOff>38100</xdr:rowOff>
    </xdr:from>
    <xdr:ext cx="184731" cy="264560"/>
    <xdr:sp macro="" textlink="">
      <xdr:nvSpPr>
        <xdr:cNvPr id="11" name="TextBox 10"/>
        <xdr:cNvSpPr txBox="1"/>
      </xdr:nvSpPr>
      <xdr:spPr>
        <a:xfrm>
          <a:off x="6728460" y="377708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G2379"/>
  <sheetViews>
    <sheetView tabSelected="1" view="pageBreakPreview" zoomScaleNormal="85" zoomScaleSheetLayoutView="100" zoomScalePageLayoutView="150" workbookViewId="0">
      <pane ySplit="1" topLeftCell="A71" activePane="bottomLeft" state="frozen"/>
      <selection pane="bottomLeft" activeCell="B2284" sqref="B2284"/>
    </sheetView>
  </sheetViews>
  <sheetFormatPr defaultColWidth="9.140625" defaultRowHeight="12.75"/>
  <cols>
    <col min="1" max="1" width="7.42578125" style="1" customWidth="1"/>
    <col min="2" max="2" width="50.28515625" style="2" customWidth="1"/>
    <col min="3" max="3" width="7.28515625" style="3" bestFit="1" customWidth="1"/>
    <col min="4" max="4" width="8.5703125" style="4" customWidth="1"/>
    <col min="5" max="5" width="2.7109375" style="5" customWidth="1"/>
    <col min="6" max="6" width="10.140625" style="4" bestFit="1" customWidth="1"/>
    <col min="7" max="7" width="11.7109375" style="23" customWidth="1"/>
    <col min="8" max="8" width="2.85546875" style="9" customWidth="1"/>
    <col min="9" max="16384" width="9.140625" style="9"/>
  </cols>
  <sheetData>
    <row r="1" spans="1:7">
      <c r="G1" s="6"/>
    </row>
    <row r="2" spans="1:7" s="16" customFormat="1" ht="18">
      <c r="A2" s="10"/>
      <c r="B2" s="495" t="s">
        <v>1585</v>
      </c>
      <c r="C2" s="12"/>
      <c r="D2" s="13"/>
      <c r="E2" s="14"/>
      <c r="F2" s="13"/>
      <c r="G2" s="15"/>
    </row>
    <row r="3" spans="1:7" ht="18">
      <c r="A3" s="10"/>
      <c r="B3" s="11" t="s">
        <v>1586</v>
      </c>
      <c r="C3" s="12"/>
      <c r="D3" s="13"/>
      <c r="E3" s="14"/>
      <c r="F3" s="13"/>
      <c r="G3" s="15"/>
    </row>
    <row r="4" spans="1:7">
      <c r="G4" s="6"/>
    </row>
    <row r="5" spans="1:7" ht="18">
      <c r="A5" s="17" t="s">
        <v>0</v>
      </c>
      <c r="B5" s="18"/>
      <c r="C5" s="18"/>
      <c r="D5" s="18"/>
      <c r="E5" s="18"/>
      <c r="F5" s="18"/>
      <c r="G5" s="18"/>
    </row>
    <row r="6" spans="1:7">
      <c r="A6" s="19"/>
      <c r="B6" s="20"/>
      <c r="C6" s="20"/>
      <c r="D6" s="20"/>
      <c r="E6" s="20"/>
      <c r="F6" s="20"/>
      <c r="G6" s="20"/>
    </row>
    <row r="7" spans="1:7">
      <c r="A7" s="19"/>
      <c r="B7" s="20"/>
      <c r="C7" s="20"/>
      <c r="D7" s="20"/>
      <c r="E7" s="20"/>
      <c r="F7" s="20"/>
      <c r="G7" s="20"/>
    </row>
    <row r="8" spans="1:7" ht="13.15" customHeight="1">
      <c r="A8" s="588" t="s">
        <v>1</v>
      </c>
      <c r="B8" s="588"/>
      <c r="C8" s="588"/>
      <c r="D8" s="588"/>
      <c r="E8" s="588"/>
      <c r="F8" s="588"/>
      <c r="G8" s="588"/>
    </row>
    <row r="9" spans="1:7" ht="44.45" customHeight="1">
      <c r="A9" s="589" t="s">
        <v>2</v>
      </c>
      <c r="B9" s="589"/>
      <c r="C9" s="589"/>
      <c r="D9" s="589"/>
      <c r="E9" s="589"/>
      <c r="F9" s="589"/>
      <c r="G9" s="589"/>
    </row>
    <row r="10" spans="1:7" ht="18" customHeight="1">
      <c r="A10" s="588" t="s">
        <v>3</v>
      </c>
      <c r="B10" s="588"/>
      <c r="C10" s="588"/>
      <c r="D10" s="588"/>
      <c r="E10" s="588"/>
      <c r="F10" s="588"/>
      <c r="G10" s="588"/>
    </row>
    <row r="11" spans="1:7" ht="19.149999999999999" customHeight="1">
      <c r="A11" s="588" t="s">
        <v>4</v>
      </c>
      <c r="B11" s="588"/>
      <c r="C11" s="588"/>
      <c r="D11" s="588"/>
      <c r="E11" s="588"/>
      <c r="F11" s="588"/>
      <c r="G11" s="588"/>
    </row>
    <row r="12" spans="1:7" ht="18.600000000000001" customHeight="1">
      <c r="A12" s="588" t="s">
        <v>5</v>
      </c>
      <c r="B12" s="588"/>
      <c r="C12" s="588"/>
      <c r="D12" s="588"/>
      <c r="E12" s="588"/>
      <c r="F12" s="588"/>
      <c r="G12" s="588"/>
    </row>
    <row r="13" spans="1:7" ht="21.6" customHeight="1">
      <c r="A13" s="588" t="s">
        <v>6</v>
      </c>
      <c r="B13" s="588"/>
      <c r="C13" s="588"/>
      <c r="D13" s="588"/>
      <c r="E13" s="588"/>
      <c r="F13" s="588"/>
      <c r="G13" s="588"/>
    </row>
    <row r="14" spans="1:7">
      <c r="A14" s="588"/>
      <c r="B14" s="588"/>
      <c r="C14" s="588"/>
      <c r="D14" s="588"/>
      <c r="E14" s="588"/>
      <c r="F14" s="588"/>
      <c r="G14" s="588"/>
    </row>
    <row r="15" spans="1:7" ht="13.15" customHeight="1">
      <c r="A15" s="588" t="s">
        <v>7</v>
      </c>
      <c r="B15" s="588"/>
      <c r="C15" s="588"/>
      <c r="D15" s="588"/>
      <c r="E15" s="588"/>
      <c r="F15" s="588"/>
      <c r="G15" s="588"/>
    </row>
    <row r="16" spans="1:7">
      <c r="A16" s="588"/>
      <c r="B16" s="588"/>
      <c r="C16" s="588"/>
      <c r="D16" s="588"/>
      <c r="E16" s="588"/>
      <c r="F16" s="588"/>
      <c r="G16" s="588"/>
    </row>
    <row r="17" spans="1:7" ht="39.6" customHeight="1">
      <c r="A17" s="588" t="s">
        <v>8</v>
      </c>
      <c r="B17" s="588"/>
      <c r="C17" s="588"/>
      <c r="D17" s="588"/>
      <c r="E17" s="588"/>
      <c r="F17" s="588"/>
      <c r="G17" s="588"/>
    </row>
    <row r="18" spans="1:7" ht="32.450000000000003" customHeight="1">
      <c r="A18" s="588" t="s">
        <v>9</v>
      </c>
      <c r="B18" s="588"/>
      <c r="C18" s="588"/>
      <c r="D18" s="588"/>
      <c r="E18" s="588"/>
      <c r="F18" s="588"/>
      <c r="G18" s="588"/>
    </row>
    <row r="19" spans="1:7" s="21" customFormat="1" ht="43.9" customHeight="1">
      <c r="A19" s="588" t="s">
        <v>10</v>
      </c>
      <c r="B19" s="588"/>
      <c r="C19" s="588"/>
      <c r="D19" s="588"/>
      <c r="E19" s="588"/>
      <c r="F19" s="588"/>
      <c r="G19" s="588"/>
    </row>
    <row r="20" spans="1:7" s="21" customFormat="1" ht="55.15" customHeight="1">
      <c r="A20" s="588" t="s">
        <v>11</v>
      </c>
      <c r="B20" s="588"/>
      <c r="C20" s="588"/>
      <c r="D20" s="588"/>
      <c r="E20" s="588"/>
      <c r="F20" s="588"/>
      <c r="G20" s="588"/>
    </row>
    <row r="21" spans="1:7" s="21" customFormat="1" ht="43.15" customHeight="1">
      <c r="A21" s="588" t="s">
        <v>12</v>
      </c>
      <c r="B21" s="588"/>
      <c r="C21" s="588"/>
      <c r="D21" s="588"/>
      <c r="E21" s="588"/>
      <c r="F21" s="588"/>
      <c r="G21" s="588"/>
    </row>
    <row r="22" spans="1:7" s="21" customFormat="1" ht="17.45" customHeight="1">
      <c r="A22" s="588" t="s">
        <v>13</v>
      </c>
      <c r="B22" s="588"/>
      <c r="C22" s="588"/>
      <c r="D22" s="588"/>
      <c r="E22" s="588"/>
      <c r="F22" s="588"/>
      <c r="G22" s="588"/>
    </row>
    <row r="23" spans="1:7" s="21" customFormat="1" ht="33.6" customHeight="1">
      <c r="A23" s="588" t="s">
        <v>14</v>
      </c>
      <c r="B23" s="588"/>
      <c r="C23" s="588"/>
      <c r="D23" s="588"/>
      <c r="E23" s="588"/>
      <c r="F23" s="588"/>
      <c r="G23" s="588"/>
    </row>
    <row r="24" spans="1:7" s="21" customFormat="1" ht="34.15" customHeight="1">
      <c r="A24" s="588" t="s">
        <v>15</v>
      </c>
      <c r="B24" s="588"/>
      <c r="C24" s="588"/>
      <c r="D24" s="588"/>
      <c r="E24" s="588"/>
      <c r="F24" s="588"/>
      <c r="G24" s="588"/>
    </row>
    <row r="25" spans="1:7" s="21" customFormat="1" ht="21.6" customHeight="1">
      <c r="A25" s="588" t="s">
        <v>16</v>
      </c>
      <c r="B25" s="588"/>
      <c r="C25" s="588"/>
      <c r="D25" s="588"/>
      <c r="E25" s="588"/>
      <c r="F25" s="588"/>
      <c r="G25" s="588"/>
    </row>
    <row r="26" spans="1:7" s="21" customFormat="1" ht="18" customHeight="1">
      <c r="A26" s="588" t="s">
        <v>17</v>
      </c>
      <c r="B26" s="588"/>
      <c r="C26" s="588"/>
      <c r="D26" s="588"/>
      <c r="E26" s="588"/>
      <c r="F26" s="588"/>
      <c r="G26" s="588"/>
    </row>
    <row r="27" spans="1:7" s="21" customFormat="1">
      <c r="A27" s="1"/>
      <c r="B27" s="22"/>
      <c r="C27" s="3"/>
      <c r="D27" s="4"/>
      <c r="E27" s="5"/>
      <c r="F27" s="4"/>
      <c r="G27" s="23"/>
    </row>
    <row r="28" spans="1:7" s="21" customFormat="1">
      <c r="A28" s="1"/>
      <c r="B28" s="22"/>
      <c r="C28" s="3"/>
      <c r="D28" s="4"/>
      <c r="E28" s="5"/>
      <c r="F28" s="4"/>
      <c r="G28" s="23"/>
    </row>
    <row r="29" spans="1:7" s="21" customFormat="1" ht="18">
      <c r="A29" s="10"/>
      <c r="B29" s="11"/>
      <c r="C29" s="12"/>
      <c r="D29" s="13"/>
      <c r="E29" s="14"/>
      <c r="F29" s="13"/>
      <c r="G29" s="24"/>
    </row>
    <row r="30" spans="1:7" s="21" customFormat="1">
      <c r="A30" s="25"/>
      <c r="B30" s="26"/>
      <c r="C30" s="3"/>
      <c r="D30" s="27"/>
      <c r="E30" s="28"/>
      <c r="F30" s="27"/>
      <c r="G30" s="29"/>
    </row>
    <row r="31" spans="1:7" s="21" customFormat="1" ht="15.75">
      <c r="A31" s="30" t="s">
        <v>19</v>
      </c>
      <c r="B31" s="31" t="s">
        <v>20</v>
      </c>
      <c r="C31" s="12"/>
      <c r="D31" s="32"/>
      <c r="E31" s="14"/>
      <c r="F31" s="32"/>
      <c r="G31" s="513"/>
    </row>
    <row r="32" spans="1:7" s="21" customFormat="1">
      <c r="A32" s="25"/>
      <c r="B32" s="33"/>
      <c r="C32" s="3"/>
      <c r="D32" s="27"/>
      <c r="E32" s="28"/>
      <c r="F32" s="27"/>
      <c r="G32" s="514"/>
    </row>
    <row r="33" spans="1:7" s="21" customFormat="1">
      <c r="A33" s="34" t="s">
        <v>21</v>
      </c>
      <c r="B33" s="35" t="s">
        <v>22</v>
      </c>
      <c r="C33" s="12"/>
      <c r="D33" s="32"/>
      <c r="E33" s="14"/>
      <c r="F33" s="32"/>
      <c r="G33" s="515"/>
    </row>
    <row r="34" spans="1:7" s="21" customFormat="1">
      <c r="A34" s="36"/>
      <c r="B34" s="37"/>
      <c r="C34" s="3"/>
      <c r="D34" s="27"/>
      <c r="E34" s="28"/>
      <c r="F34" s="27"/>
      <c r="G34" s="514"/>
    </row>
    <row r="35" spans="1:7" s="21" customFormat="1" ht="38.25">
      <c r="A35" s="25">
        <v>1</v>
      </c>
      <c r="B35" s="33" t="s">
        <v>23</v>
      </c>
      <c r="C35" s="3" t="s">
        <v>24</v>
      </c>
      <c r="D35" s="38">
        <v>1</v>
      </c>
      <c r="E35" s="39" t="s">
        <v>25</v>
      </c>
      <c r="F35" s="27"/>
      <c r="G35" s="514">
        <f>F35*D35</f>
        <v>0</v>
      </c>
    </row>
    <row r="36" spans="1:7" s="21" customFormat="1">
      <c r="A36" s="25"/>
      <c r="B36" s="37"/>
      <c r="C36" s="3"/>
      <c r="D36" s="27"/>
      <c r="E36" s="28"/>
      <c r="F36" s="27"/>
      <c r="G36" s="514"/>
    </row>
    <row r="37" spans="1:7" s="21" customFormat="1" ht="127.5">
      <c r="A37" s="25">
        <v>2</v>
      </c>
      <c r="B37" s="33" t="s">
        <v>26</v>
      </c>
      <c r="C37" s="3" t="s">
        <v>24</v>
      </c>
      <c r="D37" s="38">
        <v>1</v>
      </c>
      <c r="E37" s="39" t="s">
        <v>25</v>
      </c>
      <c r="F37" s="27"/>
      <c r="G37" s="514">
        <f>F37*D37</f>
        <v>0</v>
      </c>
    </row>
    <row r="38" spans="1:7" s="21" customFormat="1">
      <c r="A38" s="25"/>
      <c r="B38" s="33"/>
      <c r="C38" s="3"/>
      <c r="D38" s="27"/>
      <c r="E38" s="28"/>
      <c r="F38" s="27"/>
      <c r="G38" s="514"/>
    </row>
    <row r="39" spans="1:7" s="21" customFormat="1" ht="127.5">
      <c r="A39" s="25">
        <v>3</v>
      </c>
      <c r="B39" s="40" t="s">
        <v>27</v>
      </c>
      <c r="C39" s="3" t="s">
        <v>24</v>
      </c>
      <c r="D39" s="38">
        <v>1</v>
      </c>
      <c r="E39" s="39" t="s">
        <v>25</v>
      </c>
      <c r="F39" s="27"/>
      <c r="G39" s="514">
        <f>F39*D39</f>
        <v>0</v>
      </c>
    </row>
    <row r="40" spans="1:7" s="21" customFormat="1">
      <c r="A40" s="25"/>
      <c r="B40" s="33"/>
      <c r="C40" s="3"/>
      <c r="D40" s="27"/>
      <c r="E40" s="28"/>
      <c r="F40" s="27"/>
      <c r="G40" s="514"/>
    </row>
    <row r="41" spans="1:7" s="21" customFormat="1" ht="76.5">
      <c r="A41" s="25">
        <v>4</v>
      </c>
      <c r="B41" s="40" t="s">
        <v>28</v>
      </c>
      <c r="C41" s="3" t="s">
        <v>24</v>
      </c>
      <c r="D41" s="38">
        <v>1</v>
      </c>
      <c r="E41" s="39" t="s">
        <v>25</v>
      </c>
      <c r="F41" s="27"/>
      <c r="G41" s="514">
        <f>F41*D41</f>
        <v>0</v>
      </c>
    </row>
    <row r="42" spans="1:7" s="21" customFormat="1">
      <c r="A42" s="34"/>
      <c r="B42" s="41"/>
      <c r="C42" s="42"/>
      <c r="D42" s="43"/>
      <c r="E42" s="44"/>
      <c r="F42" s="43"/>
      <c r="G42" s="516"/>
    </row>
    <row r="43" spans="1:7" s="21" customFormat="1">
      <c r="A43" s="34"/>
      <c r="B43" s="35" t="s">
        <v>29</v>
      </c>
      <c r="C43" s="12"/>
      <c r="D43" s="32"/>
      <c r="E43" s="14"/>
      <c r="F43" s="32"/>
      <c r="G43" s="515">
        <f>SUM(G33:G42)</f>
        <v>0</v>
      </c>
    </row>
    <row r="44" spans="1:7" s="21" customFormat="1">
      <c r="A44" s="25"/>
      <c r="B44" s="37"/>
      <c r="C44" s="3"/>
      <c r="D44" s="27"/>
      <c r="E44" s="28"/>
      <c r="F44" s="27"/>
      <c r="G44" s="514"/>
    </row>
    <row r="45" spans="1:7" s="21" customFormat="1">
      <c r="A45" s="34" t="s">
        <v>30</v>
      </c>
      <c r="B45" s="35" t="s">
        <v>31</v>
      </c>
      <c r="C45" s="12"/>
      <c r="D45" s="32"/>
      <c r="E45" s="14"/>
      <c r="F45" s="32"/>
      <c r="G45" s="515"/>
    </row>
    <row r="46" spans="1:7" s="21" customFormat="1">
      <c r="A46" s="36"/>
      <c r="B46" s="37"/>
      <c r="C46" s="3"/>
      <c r="D46" s="27"/>
      <c r="E46" s="28"/>
      <c r="F46" s="27"/>
      <c r="G46" s="514"/>
    </row>
    <row r="47" spans="1:7" s="21" customFormat="1">
      <c r="A47" s="36"/>
      <c r="B47" s="33" t="s">
        <v>32</v>
      </c>
      <c r="C47" s="3"/>
      <c r="D47" s="27"/>
      <c r="E47" s="28"/>
      <c r="F47" s="27"/>
      <c r="G47" s="514"/>
    </row>
    <row r="48" spans="1:7" s="21" customFormat="1" ht="25.5">
      <c r="A48" s="25">
        <v>1</v>
      </c>
      <c r="B48" s="33" t="s">
        <v>33</v>
      </c>
      <c r="C48" s="3" t="s">
        <v>34</v>
      </c>
      <c r="D48" s="38">
        <v>3</v>
      </c>
      <c r="E48" s="39" t="s">
        <v>25</v>
      </c>
      <c r="F48" s="27"/>
      <c r="G48" s="514">
        <f>F48*D48</f>
        <v>0</v>
      </c>
    </row>
    <row r="49" spans="1:7" s="21" customFormat="1">
      <c r="A49" s="25"/>
      <c r="B49" s="37"/>
      <c r="C49" s="3"/>
      <c r="D49" s="27"/>
      <c r="E49" s="28"/>
      <c r="F49" s="27"/>
      <c r="G49" s="514"/>
    </row>
    <row r="50" spans="1:7" s="21" customFormat="1" ht="51">
      <c r="A50" s="25">
        <v>2</v>
      </c>
      <c r="B50" s="33" t="s">
        <v>35</v>
      </c>
      <c r="C50" s="3" t="s">
        <v>24</v>
      </c>
      <c r="D50" s="38">
        <v>1</v>
      </c>
      <c r="E50" s="39" t="s">
        <v>25</v>
      </c>
      <c r="F50" s="27"/>
      <c r="G50" s="514">
        <f>F50*D50</f>
        <v>0</v>
      </c>
    </row>
    <row r="51" spans="1:7" s="21" customFormat="1">
      <c r="A51" s="25"/>
      <c r="B51" s="37"/>
      <c r="C51" s="3"/>
      <c r="D51" s="27"/>
      <c r="E51" s="28"/>
      <c r="F51" s="27"/>
      <c r="G51" s="514"/>
    </row>
    <row r="52" spans="1:7" s="21" customFormat="1" ht="25.5">
      <c r="A52" s="25">
        <v>3</v>
      </c>
      <c r="B52" s="33" t="s">
        <v>36</v>
      </c>
      <c r="C52" s="3" t="s">
        <v>24</v>
      </c>
      <c r="D52" s="38">
        <v>1</v>
      </c>
      <c r="E52" s="39" t="s">
        <v>25</v>
      </c>
      <c r="F52" s="27"/>
      <c r="G52" s="514">
        <f>F52*D52</f>
        <v>0</v>
      </c>
    </row>
    <row r="53" spans="1:7" s="21" customFormat="1">
      <c r="A53" s="25"/>
      <c r="B53" s="37"/>
      <c r="C53" s="3"/>
      <c r="D53" s="27"/>
      <c r="E53" s="28"/>
      <c r="F53" s="27"/>
      <c r="G53" s="514"/>
    </row>
    <row r="54" spans="1:7" s="21" customFormat="1" ht="25.5">
      <c r="A54" s="25">
        <v>4</v>
      </c>
      <c r="B54" s="33" t="s">
        <v>37</v>
      </c>
      <c r="C54" s="3" t="s">
        <v>38</v>
      </c>
      <c r="D54" s="4">
        <v>45</v>
      </c>
      <c r="E54" s="39" t="s">
        <v>25</v>
      </c>
      <c r="F54" s="27"/>
      <c r="G54" s="514">
        <f>F54*D54</f>
        <v>0</v>
      </c>
    </row>
    <row r="55" spans="1:7" s="21" customFormat="1">
      <c r="A55" s="25"/>
      <c r="B55" s="45"/>
      <c r="C55" s="3"/>
      <c r="D55" s="27"/>
      <c r="E55" s="28"/>
      <c r="F55" s="27"/>
      <c r="G55" s="514"/>
    </row>
    <row r="56" spans="1:7" s="21" customFormat="1" ht="51">
      <c r="A56" s="25">
        <v>5</v>
      </c>
      <c r="B56" s="33" t="s">
        <v>39</v>
      </c>
      <c r="C56" s="3" t="s">
        <v>38</v>
      </c>
      <c r="D56" s="4">
        <v>48</v>
      </c>
      <c r="E56" s="39" t="s">
        <v>25</v>
      </c>
      <c r="F56" s="27"/>
      <c r="G56" s="514">
        <f>F56*D56</f>
        <v>0</v>
      </c>
    </row>
    <row r="57" spans="1:7" s="21" customFormat="1">
      <c r="A57" s="25"/>
      <c r="B57" s="33"/>
      <c r="C57" s="3"/>
      <c r="D57" s="27"/>
      <c r="E57" s="28"/>
      <c r="F57" s="27"/>
      <c r="G57" s="514"/>
    </row>
    <row r="58" spans="1:7" s="21" customFormat="1" ht="51">
      <c r="A58" s="25">
        <v>6</v>
      </c>
      <c r="B58" s="33" t="s">
        <v>40</v>
      </c>
      <c r="C58" s="3" t="s">
        <v>38</v>
      </c>
      <c r="D58" s="4">
        <v>25</v>
      </c>
      <c r="E58" s="39" t="s">
        <v>25</v>
      </c>
      <c r="F58" s="27"/>
      <c r="G58" s="514">
        <f>F58*D58</f>
        <v>0</v>
      </c>
    </row>
    <row r="59" spans="1:7" s="21" customFormat="1">
      <c r="A59" s="25"/>
      <c r="B59" s="37"/>
      <c r="C59" s="3"/>
      <c r="D59" s="27"/>
      <c r="E59" s="28"/>
      <c r="F59" s="27"/>
      <c r="G59" s="514"/>
    </row>
    <row r="60" spans="1:7" s="21" customFormat="1" ht="25.5">
      <c r="A60" s="25">
        <v>7</v>
      </c>
      <c r="B60" s="33" t="s">
        <v>41</v>
      </c>
      <c r="C60" s="3" t="s">
        <v>42</v>
      </c>
      <c r="D60" s="4">
        <v>55</v>
      </c>
      <c r="E60" s="39" t="s">
        <v>25</v>
      </c>
      <c r="F60" s="27"/>
      <c r="G60" s="514">
        <f>F60*D60</f>
        <v>0</v>
      </c>
    </row>
    <row r="61" spans="1:7" s="21" customFormat="1">
      <c r="A61" s="25"/>
      <c r="B61" s="37"/>
      <c r="C61" s="3"/>
      <c r="D61" s="27"/>
      <c r="E61" s="28"/>
      <c r="F61" s="27"/>
      <c r="G61" s="514"/>
    </row>
    <row r="62" spans="1:7" s="21" customFormat="1" ht="25.5">
      <c r="A62" s="25">
        <v>8</v>
      </c>
      <c r="B62" s="33" t="s">
        <v>43</v>
      </c>
      <c r="C62" s="3" t="s">
        <v>42</v>
      </c>
      <c r="D62" s="4">
        <v>100</v>
      </c>
      <c r="E62" s="39" t="s">
        <v>25</v>
      </c>
      <c r="F62" s="27"/>
      <c r="G62" s="514">
        <f>F62*D62</f>
        <v>0</v>
      </c>
    </row>
    <row r="63" spans="1:7" s="21" customFormat="1">
      <c r="A63" s="25"/>
      <c r="B63" s="37"/>
      <c r="C63" s="3"/>
      <c r="D63" s="27"/>
      <c r="E63" s="28"/>
      <c r="F63" s="27"/>
      <c r="G63" s="514"/>
    </row>
    <row r="64" spans="1:7" s="21" customFormat="1" ht="25.5">
      <c r="A64" s="25">
        <v>9</v>
      </c>
      <c r="B64" s="33" t="s">
        <v>44</v>
      </c>
      <c r="C64" s="3" t="s">
        <v>34</v>
      </c>
      <c r="D64" s="38">
        <v>1</v>
      </c>
      <c r="E64" s="39" t="s">
        <v>25</v>
      </c>
      <c r="F64" s="27"/>
      <c r="G64" s="514">
        <f>F64*D64</f>
        <v>0</v>
      </c>
    </row>
    <row r="65" spans="1:7" s="21" customFormat="1">
      <c r="A65" s="25"/>
      <c r="B65" s="37"/>
      <c r="C65" s="3"/>
      <c r="D65" s="27"/>
      <c r="E65" s="28"/>
      <c r="F65" s="27"/>
      <c r="G65" s="514"/>
    </row>
    <row r="66" spans="1:7" s="21" customFormat="1" ht="25.5">
      <c r="A66" s="25">
        <v>10</v>
      </c>
      <c r="B66" s="33" t="s">
        <v>45</v>
      </c>
      <c r="C66" s="3" t="s">
        <v>42</v>
      </c>
      <c r="D66" s="4">
        <v>40</v>
      </c>
      <c r="E66" s="39" t="s">
        <v>25</v>
      </c>
      <c r="F66" s="27"/>
      <c r="G66" s="514">
        <f>F66*D66</f>
        <v>0</v>
      </c>
    </row>
    <row r="67" spans="1:7" s="21" customFormat="1">
      <c r="A67" s="25"/>
      <c r="B67" s="37"/>
      <c r="C67" s="3"/>
      <c r="D67" s="27"/>
      <c r="E67" s="28"/>
      <c r="F67" s="27"/>
      <c r="G67" s="514"/>
    </row>
    <row r="68" spans="1:7" s="21" customFormat="1" ht="38.25">
      <c r="A68" s="25">
        <v>11</v>
      </c>
      <c r="B68" s="33" t="s">
        <v>46</v>
      </c>
      <c r="C68" s="3" t="s">
        <v>47</v>
      </c>
      <c r="D68" s="4">
        <v>130</v>
      </c>
      <c r="E68" s="39" t="s">
        <v>25</v>
      </c>
      <c r="F68" s="27"/>
      <c r="G68" s="514">
        <f>F68*D68</f>
        <v>0</v>
      </c>
    </row>
    <row r="69" spans="1:7" s="21" customFormat="1">
      <c r="A69" s="25"/>
      <c r="B69" s="37"/>
      <c r="C69" s="46"/>
      <c r="D69" s="27"/>
      <c r="E69" s="28"/>
      <c r="F69" s="27"/>
      <c r="G69" s="514"/>
    </row>
    <row r="70" spans="1:7" s="21" customFormat="1" ht="25.5">
      <c r="A70" s="25"/>
      <c r="B70" s="2" t="s">
        <v>48</v>
      </c>
      <c r="C70" s="46"/>
      <c r="D70" s="27"/>
      <c r="E70" s="28"/>
      <c r="F70" s="27"/>
      <c r="G70" s="514"/>
    </row>
    <row r="71" spans="1:7" s="21" customFormat="1" ht="25.5">
      <c r="A71" s="47">
        <v>12</v>
      </c>
      <c r="B71" s="33" t="s">
        <v>49</v>
      </c>
      <c r="C71" s="3" t="s">
        <v>34</v>
      </c>
      <c r="D71" s="38">
        <v>5</v>
      </c>
      <c r="E71" s="39" t="s">
        <v>25</v>
      </c>
      <c r="F71" s="27"/>
      <c r="G71" s="514">
        <f>F71*D71</f>
        <v>0</v>
      </c>
    </row>
    <row r="72" spans="1:7" s="21" customFormat="1">
      <c r="A72" s="25"/>
      <c r="B72" s="37"/>
      <c r="C72" s="3"/>
      <c r="D72" s="27"/>
      <c r="E72" s="28"/>
      <c r="F72" s="27"/>
      <c r="G72" s="514"/>
    </row>
    <row r="73" spans="1:7" s="21" customFormat="1" ht="38.25">
      <c r="A73" s="47">
        <v>13</v>
      </c>
      <c r="B73" s="33" t="s">
        <v>50</v>
      </c>
      <c r="C73" s="3" t="s">
        <v>34</v>
      </c>
      <c r="D73" s="38">
        <v>3</v>
      </c>
      <c r="E73" s="39" t="s">
        <v>25</v>
      </c>
      <c r="F73" s="27"/>
      <c r="G73" s="514">
        <f>F73*D73</f>
        <v>0</v>
      </c>
    </row>
    <row r="74" spans="1:7" s="21" customFormat="1">
      <c r="A74" s="25"/>
      <c r="B74" s="37"/>
      <c r="C74" s="3"/>
      <c r="D74" s="27"/>
      <c r="E74" s="28"/>
      <c r="F74" s="27"/>
      <c r="G74" s="514"/>
    </row>
    <row r="75" spans="1:7" s="21" customFormat="1" ht="38.25">
      <c r="A75" s="25">
        <v>14</v>
      </c>
      <c r="B75" s="33" t="s">
        <v>51</v>
      </c>
      <c r="C75" s="3" t="s">
        <v>42</v>
      </c>
      <c r="D75" s="4">
        <v>25</v>
      </c>
      <c r="E75" s="39" t="s">
        <v>25</v>
      </c>
      <c r="F75" s="27"/>
      <c r="G75" s="514">
        <f>F75*D75</f>
        <v>0</v>
      </c>
    </row>
    <row r="76" spans="1:7" s="21" customFormat="1">
      <c r="A76" s="25"/>
      <c r="B76" s="33"/>
      <c r="C76" s="3"/>
      <c r="D76" s="27"/>
      <c r="E76" s="28"/>
      <c r="F76" s="27"/>
      <c r="G76" s="514"/>
    </row>
    <row r="77" spans="1:7" s="21" customFormat="1" ht="51">
      <c r="A77" s="25">
        <v>15</v>
      </c>
      <c r="B77" s="33" t="s">
        <v>52</v>
      </c>
      <c r="C77" s="3" t="s">
        <v>38</v>
      </c>
      <c r="D77" s="4">
        <v>245</v>
      </c>
      <c r="E77" s="39" t="s">
        <v>25</v>
      </c>
      <c r="F77" s="27"/>
      <c r="G77" s="514">
        <f>F77*D77</f>
        <v>0</v>
      </c>
    </row>
    <row r="78" spans="1:7" s="21" customFormat="1">
      <c r="A78" s="25"/>
      <c r="B78" s="33"/>
      <c r="C78" s="3"/>
      <c r="D78" s="27"/>
      <c r="E78" s="28"/>
      <c r="F78" s="27"/>
      <c r="G78" s="514"/>
    </row>
    <row r="79" spans="1:7" s="21" customFormat="1" ht="25.5">
      <c r="A79" s="25">
        <v>16</v>
      </c>
      <c r="B79" s="33" t="s">
        <v>53</v>
      </c>
      <c r="C79" s="3" t="s">
        <v>47</v>
      </c>
      <c r="D79" s="4">
        <v>35</v>
      </c>
      <c r="E79" s="39" t="s">
        <v>25</v>
      </c>
      <c r="F79" s="27"/>
      <c r="G79" s="514">
        <f>F79*D79</f>
        <v>0</v>
      </c>
    </row>
    <row r="80" spans="1:7" s="21" customFormat="1">
      <c r="A80" s="25"/>
      <c r="B80" s="33"/>
      <c r="C80" s="3"/>
      <c r="D80" s="27"/>
      <c r="E80" s="28"/>
      <c r="F80" s="27"/>
      <c r="G80" s="514"/>
    </row>
    <row r="81" spans="1:7" s="21" customFormat="1" ht="25.5">
      <c r="A81" s="25">
        <v>17</v>
      </c>
      <c r="B81" s="33" t="s">
        <v>54</v>
      </c>
      <c r="C81" s="3" t="s">
        <v>42</v>
      </c>
      <c r="D81" s="4">
        <v>200</v>
      </c>
      <c r="E81" s="39" t="s">
        <v>25</v>
      </c>
      <c r="F81" s="27"/>
      <c r="G81" s="514">
        <f>F81*D81</f>
        <v>0</v>
      </c>
    </row>
    <row r="82" spans="1:7" s="21" customFormat="1">
      <c r="A82" s="25"/>
      <c r="B82" s="33"/>
      <c r="C82" s="46"/>
      <c r="D82" s="27"/>
      <c r="E82" s="28"/>
      <c r="F82" s="27"/>
      <c r="G82" s="514"/>
    </row>
    <row r="83" spans="1:7" s="21" customFormat="1" ht="25.5">
      <c r="A83" s="25">
        <v>18</v>
      </c>
      <c r="B83" s="33" t="s">
        <v>55</v>
      </c>
      <c r="C83" s="3"/>
      <c r="D83" s="27"/>
      <c r="E83" s="28"/>
      <c r="F83" s="27"/>
      <c r="G83" s="514"/>
    </row>
    <row r="84" spans="1:7" s="21" customFormat="1">
      <c r="A84" s="25"/>
      <c r="B84" s="33" t="s">
        <v>56</v>
      </c>
      <c r="C84" s="3" t="s">
        <v>34</v>
      </c>
      <c r="D84" s="38">
        <v>4</v>
      </c>
      <c r="E84" s="39" t="s">
        <v>25</v>
      </c>
      <c r="F84" s="27"/>
      <c r="G84" s="514">
        <f t="shared" ref="G84:G85" si="0">F84*D84</f>
        <v>0</v>
      </c>
    </row>
    <row r="85" spans="1:7" s="21" customFormat="1">
      <c r="A85" s="25"/>
      <c r="B85" s="33" t="s">
        <v>57</v>
      </c>
      <c r="C85" s="3" t="s">
        <v>34</v>
      </c>
      <c r="D85" s="38">
        <v>1</v>
      </c>
      <c r="E85" s="39" t="s">
        <v>25</v>
      </c>
      <c r="F85" s="27"/>
      <c r="G85" s="514">
        <f t="shared" si="0"/>
        <v>0</v>
      </c>
    </row>
    <row r="86" spans="1:7" s="21" customFormat="1">
      <c r="A86" s="25"/>
      <c r="B86" s="33"/>
      <c r="C86" s="46"/>
      <c r="D86" s="27"/>
      <c r="E86" s="28"/>
      <c r="F86" s="27"/>
      <c r="G86" s="514"/>
    </row>
    <row r="87" spans="1:7" s="21" customFormat="1" ht="25.5">
      <c r="A87" s="25"/>
      <c r="B87" s="33" t="s">
        <v>58</v>
      </c>
      <c r="C87" s="46"/>
      <c r="D87" s="27"/>
      <c r="E87" s="28"/>
      <c r="F87" s="27"/>
      <c r="G87" s="514"/>
    </row>
    <row r="88" spans="1:7" s="21" customFormat="1" ht="51">
      <c r="A88" s="25">
        <v>19</v>
      </c>
      <c r="B88" s="33" t="s">
        <v>59</v>
      </c>
      <c r="C88" s="46" t="s">
        <v>38</v>
      </c>
      <c r="D88" s="4">
        <v>40</v>
      </c>
      <c r="E88" s="39" t="s">
        <v>25</v>
      </c>
      <c r="F88" s="27"/>
      <c r="G88" s="514">
        <f>F88*D88</f>
        <v>0</v>
      </c>
    </row>
    <row r="89" spans="1:7" s="21" customFormat="1">
      <c r="A89" s="25"/>
      <c r="B89" s="33"/>
      <c r="C89" s="46"/>
      <c r="D89" s="27"/>
      <c r="E89" s="28"/>
      <c r="F89" s="27"/>
      <c r="G89" s="514"/>
    </row>
    <row r="90" spans="1:7" s="21" customFormat="1">
      <c r="A90" s="25"/>
      <c r="B90" s="33" t="s">
        <v>60</v>
      </c>
      <c r="C90" s="3"/>
      <c r="D90" s="27"/>
      <c r="E90" s="28"/>
      <c r="F90" s="27"/>
      <c r="G90" s="514"/>
    </row>
    <row r="91" spans="1:7" s="21" customFormat="1" ht="38.25">
      <c r="A91" s="25">
        <v>20</v>
      </c>
      <c r="B91" s="33" t="s">
        <v>61</v>
      </c>
      <c r="C91" s="3" t="s">
        <v>47</v>
      </c>
      <c r="D91" s="4">
        <v>250</v>
      </c>
      <c r="E91" s="39" t="s">
        <v>25</v>
      </c>
      <c r="F91" s="27"/>
      <c r="G91" s="514">
        <f>F91*D91</f>
        <v>0</v>
      </c>
    </row>
    <row r="92" spans="1:7" s="21" customFormat="1">
      <c r="A92" s="25"/>
      <c r="B92" s="37"/>
      <c r="C92" s="3"/>
      <c r="D92" s="27"/>
      <c r="E92" s="28"/>
      <c r="F92" s="27"/>
      <c r="G92" s="514"/>
    </row>
    <row r="93" spans="1:7" s="21" customFormat="1" ht="102">
      <c r="A93" s="25">
        <v>21</v>
      </c>
      <c r="B93" s="33" t="s">
        <v>62</v>
      </c>
      <c r="C93" s="3" t="s">
        <v>47</v>
      </c>
      <c r="D93" s="4">
        <v>460</v>
      </c>
      <c r="E93" s="39" t="s">
        <v>25</v>
      </c>
      <c r="F93" s="27"/>
      <c r="G93" s="514">
        <f>F93*D93</f>
        <v>0</v>
      </c>
    </row>
    <row r="94" spans="1:7" s="21" customFormat="1">
      <c r="A94" s="25"/>
      <c r="B94" s="37"/>
      <c r="C94" s="3"/>
      <c r="D94" s="27"/>
      <c r="E94" s="28"/>
      <c r="F94" s="27"/>
      <c r="G94" s="514"/>
    </row>
    <row r="95" spans="1:7" s="21" customFormat="1" ht="38.25">
      <c r="A95" s="25">
        <v>22</v>
      </c>
      <c r="B95" s="33" t="s">
        <v>63</v>
      </c>
      <c r="C95" s="3" t="s">
        <v>47</v>
      </c>
      <c r="D95" s="4">
        <v>80</v>
      </c>
      <c r="E95" s="39" t="s">
        <v>25</v>
      </c>
      <c r="F95" s="27"/>
      <c r="G95" s="514">
        <f>F95*D95</f>
        <v>0</v>
      </c>
    </row>
    <row r="96" spans="1:7" s="21" customFormat="1">
      <c r="A96" s="25"/>
      <c r="B96" s="37"/>
      <c r="C96" s="3"/>
      <c r="D96" s="27"/>
      <c r="E96" s="28"/>
      <c r="F96" s="27"/>
      <c r="G96" s="514"/>
    </row>
    <row r="97" spans="1:7" s="21" customFormat="1" ht="76.5">
      <c r="A97" s="25">
        <v>23</v>
      </c>
      <c r="B97" s="33" t="s">
        <v>64</v>
      </c>
      <c r="C97" s="3" t="s">
        <v>47</v>
      </c>
      <c r="D97" s="4">
        <v>130</v>
      </c>
      <c r="E97" s="39" t="s">
        <v>25</v>
      </c>
      <c r="F97" s="27"/>
      <c r="G97" s="514">
        <f>F97*D97</f>
        <v>0</v>
      </c>
    </row>
    <row r="98" spans="1:7" s="21" customFormat="1">
      <c r="A98" s="25"/>
      <c r="B98" s="33"/>
      <c r="C98" s="3"/>
      <c r="D98" s="27"/>
      <c r="E98" s="28"/>
      <c r="F98" s="27"/>
      <c r="G98" s="514"/>
    </row>
    <row r="99" spans="1:7" s="21" customFormat="1">
      <c r="A99" s="25"/>
      <c r="B99" s="33" t="s">
        <v>65</v>
      </c>
      <c r="C99" s="3"/>
      <c r="D99" s="27"/>
      <c r="E99" s="28"/>
      <c r="F99" s="27"/>
      <c r="G99" s="514"/>
    </row>
    <row r="100" spans="1:7" s="21" customFormat="1" ht="25.5">
      <c r="A100" s="25">
        <v>24</v>
      </c>
      <c r="B100" s="33" t="s">
        <v>66</v>
      </c>
      <c r="C100" s="3" t="s">
        <v>38</v>
      </c>
      <c r="D100" s="4">
        <v>15</v>
      </c>
      <c r="E100" s="39" t="s">
        <v>25</v>
      </c>
      <c r="F100" s="27"/>
      <c r="G100" s="514">
        <f>F100*D100</f>
        <v>0</v>
      </c>
    </row>
    <row r="101" spans="1:7" s="21" customFormat="1">
      <c r="A101" s="25"/>
      <c r="B101" s="41"/>
      <c r="C101" s="42"/>
      <c r="D101" s="43"/>
      <c r="E101" s="44"/>
      <c r="F101" s="43"/>
      <c r="G101" s="516"/>
    </row>
    <row r="102" spans="1:7" s="21" customFormat="1">
      <c r="A102" s="34"/>
      <c r="B102" s="35" t="s">
        <v>67</v>
      </c>
      <c r="C102" s="12"/>
      <c r="D102" s="32"/>
      <c r="E102" s="14"/>
      <c r="F102" s="32"/>
      <c r="G102" s="515">
        <f>SUM(G45:G101)</f>
        <v>0</v>
      </c>
    </row>
    <row r="103" spans="1:7" s="21" customFormat="1">
      <c r="A103" s="25"/>
      <c r="B103" s="37"/>
      <c r="C103" s="3"/>
      <c r="D103" s="27"/>
      <c r="E103" s="28"/>
      <c r="F103" s="27"/>
      <c r="G103" s="517"/>
    </row>
    <row r="104" spans="1:7" s="21" customFormat="1">
      <c r="A104" s="34" t="s">
        <v>68</v>
      </c>
      <c r="B104" s="35" t="s">
        <v>69</v>
      </c>
      <c r="C104" s="12"/>
      <c r="D104" s="32"/>
      <c r="E104" s="14"/>
      <c r="F104" s="32"/>
      <c r="G104" s="515"/>
    </row>
    <row r="105" spans="1:7" s="21" customFormat="1">
      <c r="A105" s="36"/>
      <c r="B105" s="37"/>
      <c r="C105" s="3"/>
      <c r="D105" s="27"/>
      <c r="E105" s="28"/>
      <c r="F105" s="27"/>
      <c r="G105" s="514"/>
    </row>
    <row r="106" spans="1:7" s="21" customFormat="1">
      <c r="A106" s="36"/>
      <c r="B106" s="33" t="s">
        <v>70</v>
      </c>
      <c r="C106" s="3"/>
      <c r="D106" s="27"/>
      <c r="E106" s="28"/>
      <c r="F106" s="27"/>
      <c r="G106" s="514"/>
    </row>
    <row r="107" spans="1:7" s="21" customFormat="1" ht="25.5">
      <c r="A107" s="25">
        <v>1</v>
      </c>
      <c r="B107" s="48" t="s">
        <v>71</v>
      </c>
      <c r="C107" s="3" t="s">
        <v>38</v>
      </c>
      <c r="D107" s="4">
        <v>1100</v>
      </c>
      <c r="E107" s="39" t="s">
        <v>25</v>
      </c>
      <c r="F107" s="27"/>
      <c r="G107" s="514">
        <f>F107*D107</f>
        <v>0</v>
      </c>
    </row>
    <row r="108" spans="1:7" s="21" customFormat="1">
      <c r="A108" s="25"/>
      <c r="B108" s="33"/>
      <c r="C108" s="3"/>
      <c r="D108" s="27"/>
      <c r="E108" s="28"/>
      <c r="F108" s="27"/>
      <c r="G108" s="514"/>
    </row>
    <row r="109" spans="1:7" s="21" customFormat="1" ht="38.25">
      <c r="A109" s="25">
        <v>2</v>
      </c>
      <c r="B109" s="48" t="s">
        <v>72</v>
      </c>
      <c r="C109" s="49" t="s">
        <v>38</v>
      </c>
      <c r="D109" s="4">
        <v>165</v>
      </c>
      <c r="E109" s="39" t="s">
        <v>25</v>
      </c>
      <c r="F109" s="27"/>
      <c r="G109" s="514">
        <f>F109*D109</f>
        <v>0</v>
      </c>
    </row>
    <row r="110" spans="1:7" s="21" customFormat="1">
      <c r="A110" s="25"/>
      <c r="B110" s="33"/>
      <c r="C110" s="49"/>
      <c r="D110" s="27"/>
      <c r="E110" s="28"/>
      <c r="F110" s="27"/>
      <c r="G110" s="514"/>
    </row>
    <row r="111" spans="1:7" s="21" customFormat="1" ht="38.25">
      <c r="A111" s="25">
        <v>3</v>
      </c>
      <c r="B111" s="48" t="s">
        <v>73</v>
      </c>
      <c r="C111" s="49" t="s">
        <v>38</v>
      </c>
      <c r="D111" s="4">
        <v>650</v>
      </c>
      <c r="E111" s="39" t="s">
        <v>25</v>
      </c>
      <c r="F111" s="27"/>
      <c r="G111" s="514">
        <f>F111*D111</f>
        <v>0</v>
      </c>
    </row>
    <row r="112" spans="1:7" s="21" customFormat="1">
      <c r="A112" s="25"/>
      <c r="B112" s="48"/>
      <c r="C112" s="46"/>
      <c r="D112" s="9"/>
      <c r="E112" s="50"/>
      <c r="F112" s="9"/>
      <c r="G112" s="518"/>
    </row>
    <row r="113" spans="1:7" s="21" customFormat="1">
      <c r="A113" s="25"/>
      <c r="B113" s="48" t="s">
        <v>74</v>
      </c>
      <c r="C113" s="3"/>
      <c r="D113" s="27"/>
      <c r="E113" s="28"/>
      <c r="F113" s="27"/>
      <c r="G113" s="514"/>
    </row>
    <row r="114" spans="1:7" s="21" customFormat="1" ht="25.5">
      <c r="A114" s="25">
        <v>4</v>
      </c>
      <c r="B114" s="33" t="s">
        <v>75</v>
      </c>
      <c r="C114" s="3" t="s">
        <v>38</v>
      </c>
      <c r="D114" s="4">
        <v>615</v>
      </c>
      <c r="E114" s="39" t="s">
        <v>25</v>
      </c>
      <c r="F114" s="27"/>
      <c r="G114" s="514">
        <f>F114*D114</f>
        <v>0</v>
      </c>
    </row>
    <row r="115" spans="1:7" s="21" customFormat="1">
      <c r="A115" s="25"/>
      <c r="B115" s="48"/>
      <c r="C115" s="49"/>
      <c r="D115" s="27"/>
      <c r="E115" s="28"/>
      <c r="F115" s="27"/>
      <c r="G115" s="514"/>
    </row>
    <row r="116" spans="1:7" s="21" customFormat="1">
      <c r="A116" s="25"/>
      <c r="B116" s="48" t="s">
        <v>76</v>
      </c>
      <c r="C116" s="3"/>
      <c r="D116" s="27"/>
      <c r="E116" s="28"/>
      <c r="F116" s="27"/>
      <c r="G116" s="514"/>
    </row>
    <row r="117" spans="1:7" s="21" customFormat="1" ht="63.75">
      <c r="A117" s="25">
        <v>5</v>
      </c>
      <c r="B117" s="33" t="s">
        <v>77</v>
      </c>
      <c r="C117" s="3" t="s">
        <v>47</v>
      </c>
      <c r="D117" s="4">
        <v>4600</v>
      </c>
      <c r="E117" s="39" t="s">
        <v>25</v>
      </c>
      <c r="F117" s="27"/>
      <c r="G117" s="514">
        <f>F117*D117</f>
        <v>0</v>
      </c>
    </row>
    <row r="118" spans="1:7" s="21" customFormat="1">
      <c r="A118" s="25"/>
      <c r="B118" s="33"/>
      <c r="C118" s="3"/>
      <c r="D118" s="27"/>
      <c r="E118" s="28"/>
      <c r="F118" s="27"/>
      <c r="G118" s="514"/>
    </row>
    <row r="119" spans="1:7" s="21" customFormat="1" ht="140.25">
      <c r="A119" s="25">
        <v>6</v>
      </c>
      <c r="B119" s="33" t="s">
        <v>78</v>
      </c>
      <c r="C119" s="3" t="s">
        <v>47</v>
      </c>
      <c r="D119" s="4">
        <v>4600</v>
      </c>
      <c r="E119" s="39" t="s">
        <v>25</v>
      </c>
      <c r="F119" s="27"/>
      <c r="G119" s="514">
        <f>F119*D119</f>
        <v>0</v>
      </c>
    </row>
    <row r="120" spans="1:7" s="21" customFormat="1">
      <c r="A120" s="25"/>
      <c r="B120" s="48"/>
      <c r="C120" s="3"/>
      <c r="D120" s="27"/>
      <c r="E120" s="28"/>
      <c r="F120" s="27"/>
      <c r="G120" s="514"/>
    </row>
    <row r="121" spans="1:7" s="21" customFormat="1" ht="25.5">
      <c r="A121" s="25"/>
      <c r="B121" s="48" t="s">
        <v>79</v>
      </c>
      <c r="C121" s="3"/>
      <c r="D121" s="27"/>
      <c r="E121" s="28"/>
      <c r="F121" s="27"/>
      <c r="G121" s="514"/>
    </row>
    <row r="122" spans="1:7" s="21" customFormat="1" ht="191.25">
      <c r="A122" s="25">
        <v>7</v>
      </c>
      <c r="B122" s="33" t="s">
        <v>80</v>
      </c>
      <c r="C122" s="3" t="s">
        <v>38</v>
      </c>
      <c r="D122" s="4">
        <v>660</v>
      </c>
      <c r="E122" s="39" t="s">
        <v>25</v>
      </c>
      <c r="F122" s="27"/>
      <c r="G122" s="514">
        <f>F122*D122</f>
        <v>0</v>
      </c>
    </row>
    <row r="123" spans="1:7" s="21" customFormat="1">
      <c r="A123" s="25"/>
      <c r="B123" s="33"/>
      <c r="C123" s="3"/>
      <c r="D123" s="27"/>
      <c r="E123" s="28"/>
      <c r="F123" s="27"/>
      <c r="G123" s="514"/>
    </row>
    <row r="124" spans="1:7" s="21" customFormat="1" ht="25.5">
      <c r="A124" s="25"/>
      <c r="B124" s="33" t="s">
        <v>81</v>
      </c>
      <c r="C124" s="3"/>
      <c r="D124" s="27"/>
      <c r="E124" s="28"/>
      <c r="F124" s="27"/>
      <c r="G124" s="514"/>
    </row>
    <row r="125" spans="1:7" s="21" customFormat="1" ht="63.75">
      <c r="A125" s="25">
        <v>8</v>
      </c>
      <c r="B125" s="33" t="s">
        <v>82</v>
      </c>
      <c r="C125" s="3" t="s">
        <v>38</v>
      </c>
      <c r="D125" s="4">
        <v>60</v>
      </c>
      <c r="E125" s="39" t="s">
        <v>25</v>
      </c>
      <c r="F125" s="27"/>
      <c r="G125" s="514">
        <f>F125*D125</f>
        <v>0</v>
      </c>
    </row>
    <row r="126" spans="1:7" s="21" customFormat="1">
      <c r="A126" s="25"/>
      <c r="B126" s="41"/>
      <c r="C126" s="42"/>
      <c r="D126" s="43"/>
      <c r="E126" s="44"/>
      <c r="F126" s="43"/>
      <c r="G126" s="516"/>
    </row>
    <row r="127" spans="1:7" s="21" customFormat="1">
      <c r="A127" s="34"/>
      <c r="B127" s="35" t="s">
        <v>83</v>
      </c>
      <c r="C127" s="12"/>
      <c r="D127" s="32"/>
      <c r="E127" s="14"/>
      <c r="F127" s="32"/>
      <c r="G127" s="515">
        <f>SUM(G104:G126)</f>
        <v>0</v>
      </c>
    </row>
    <row r="128" spans="1:7" s="21" customFormat="1">
      <c r="A128" s="25"/>
      <c r="B128" s="37"/>
      <c r="C128" s="3"/>
      <c r="D128" s="27"/>
      <c r="E128" s="28"/>
      <c r="F128" s="27"/>
      <c r="G128" s="514"/>
    </row>
    <row r="129" spans="1:7" s="21" customFormat="1">
      <c r="A129" s="34" t="s">
        <v>84</v>
      </c>
      <c r="B129" s="35" t="s">
        <v>85</v>
      </c>
      <c r="C129" s="12"/>
      <c r="D129" s="32"/>
      <c r="E129" s="14"/>
      <c r="F129" s="32"/>
      <c r="G129" s="515"/>
    </row>
    <row r="130" spans="1:7" s="21" customFormat="1">
      <c r="A130" s="36"/>
      <c r="B130" s="37"/>
      <c r="C130" s="3"/>
      <c r="D130" s="27"/>
      <c r="E130" s="28"/>
      <c r="F130" s="27"/>
      <c r="G130" s="514"/>
    </row>
    <row r="131" spans="1:7" s="21" customFormat="1">
      <c r="A131" s="47"/>
      <c r="B131" s="33" t="s">
        <v>86</v>
      </c>
      <c r="C131" s="3"/>
      <c r="D131" s="27"/>
      <c r="E131" s="28"/>
      <c r="F131" s="27"/>
      <c r="G131" s="514"/>
    </row>
    <row r="132" spans="1:7" s="21" customFormat="1" ht="51">
      <c r="A132" s="25">
        <v>1</v>
      </c>
      <c r="B132" s="33" t="s">
        <v>87</v>
      </c>
      <c r="C132" s="3"/>
      <c r="D132" s="27"/>
      <c r="E132" s="28"/>
      <c r="F132" s="27"/>
      <c r="G132" s="514"/>
    </row>
    <row r="133" spans="1:7" s="21" customFormat="1">
      <c r="A133" s="25"/>
      <c r="B133" s="51" t="s">
        <v>88</v>
      </c>
      <c r="C133" s="3" t="s">
        <v>38</v>
      </c>
      <c r="D133" s="4">
        <v>13</v>
      </c>
      <c r="E133" s="39" t="s">
        <v>25</v>
      </c>
      <c r="F133" s="27"/>
      <c r="G133" s="514">
        <f t="shared" ref="G133:G138" si="1">F133*D133</f>
        <v>0</v>
      </c>
    </row>
    <row r="134" spans="1:7" s="21" customFormat="1">
      <c r="A134" s="25"/>
      <c r="B134" s="51"/>
      <c r="C134" s="3" t="s">
        <v>89</v>
      </c>
      <c r="D134" s="4">
        <v>780</v>
      </c>
      <c r="E134" s="39" t="s">
        <v>25</v>
      </c>
      <c r="F134" s="27"/>
      <c r="G134" s="514">
        <f t="shared" si="1"/>
        <v>0</v>
      </c>
    </row>
    <row r="135" spans="1:7" s="21" customFormat="1">
      <c r="A135" s="25"/>
      <c r="B135" s="51" t="s">
        <v>90</v>
      </c>
      <c r="C135" s="3" t="s">
        <v>38</v>
      </c>
      <c r="D135" s="4">
        <v>1</v>
      </c>
      <c r="E135" s="39" t="s">
        <v>25</v>
      </c>
      <c r="F135" s="27"/>
      <c r="G135" s="514">
        <f t="shared" si="1"/>
        <v>0</v>
      </c>
    </row>
    <row r="136" spans="1:7" s="21" customFormat="1">
      <c r="A136" s="25"/>
      <c r="B136" s="51"/>
      <c r="C136" s="3" t="s">
        <v>89</v>
      </c>
      <c r="D136" s="4">
        <v>60</v>
      </c>
      <c r="E136" s="39" t="s">
        <v>25</v>
      </c>
      <c r="F136" s="27"/>
      <c r="G136" s="514">
        <f t="shared" si="1"/>
        <v>0</v>
      </c>
    </row>
    <row r="137" spans="1:7" s="21" customFormat="1">
      <c r="A137" s="25"/>
      <c r="B137" s="51" t="s">
        <v>91</v>
      </c>
      <c r="C137" s="3" t="s">
        <v>38</v>
      </c>
      <c r="D137" s="4">
        <v>0.23</v>
      </c>
      <c r="E137" s="39" t="s">
        <v>25</v>
      </c>
      <c r="F137" s="27"/>
      <c r="G137" s="514">
        <f t="shared" si="1"/>
        <v>0</v>
      </c>
    </row>
    <row r="138" spans="1:7" s="21" customFormat="1">
      <c r="A138" s="25"/>
      <c r="B138" s="51"/>
      <c r="C138" s="3" t="s">
        <v>89</v>
      </c>
      <c r="D138" s="4">
        <v>13.8</v>
      </c>
      <c r="E138" s="39" t="s">
        <v>25</v>
      </c>
      <c r="F138" s="27"/>
      <c r="G138" s="514">
        <f t="shared" si="1"/>
        <v>0</v>
      </c>
    </row>
    <row r="139" spans="1:7" s="21" customFormat="1">
      <c r="A139" s="25"/>
      <c r="B139" s="51"/>
      <c r="C139" s="3"/>
      <c r="D139" s="4"/>
      <c r="E139" s="5"/>
      <c r="F139" s="4"/>
      <c r="G139" s="519"/>
    </row>
    <row r="140" spans="1:7" s="21" customFormat="1">
      <c r="A140" s="25"/>
      <c r="B140" s="2" t="s">
        <v>92</v>
      </c>
      <c r="C140" s="3"/>
      <c r="D140" s="27"/>
      <c r="E140" s="28"/>
      <c r="F140" s="27"/>
      <c r="G140" s="514"/>
    </row>
    <row r="141" spans="1:7" s="21" customFormat="1" ht="63.75">
      <c r="A141" s="25">
        <v>2</v>
      </c>
      <c r="B141" s="33" t="s">
        <v>93</v>
      </c>
      <c r="C141" s="3" t="s">
        <v>47</v>
      </c>
      <c r="D141" s="4">
        <v>240</v>
      </c>
      <c r="E141" s="39" t="s">
        <v>25</v>
      </c>
      <c r="F141" s="27"/>
      <c r="G141" s="514">
        <f t="shared" ref="G141:G142" si="2">F141*D141</f>
        <v>0</v>
      </c>
    </row>
    <row r="142" spans="1:7" s="21" customFormat="1">
      <c r="A142" s="25"/>
      <c r="B142" s="33"/>
      <c r="C142" s="3" t="s">
        <v>89</v>
      </c>
      <c r="D142" s="4">
        <v>450</v>
      </c>
      <c r="E142" s="39" t="s">
        <v>25</v>
      </c>
      <c r="F142" s="27"/>
      <c r="G142" s="514">
        <f t="shared" si="2"/>
        <v>0</v>
      </c>
    </row>
    <row r="143" spans="1:7" s="21" customFormat="1">
      <c r="A143" s="25"/>
      <c r="B143" s="33"/>
      <c r="C143" s="3"/>
      <c r="D143" s="27"/>
      <c r="E143" s="28"/>
      <c r="F143" s="27"/>
      <c r="G143" s="514"/>
    </row>
    <row r="144" spans="1:7" s="21" customFormat="1">
      <c r="A144" s="25"/>
      <c r="B144" s="51" t="s">
        <v>94</v>
      </c>
      <c r="C144" s="3"/>
      <c r="D144" s="27"/>
      <c r="E144" s="28"/>
      <c r="F144" s="27"/>
      <c r="G144" s="514"/>
    </row>
    <row r="145" spans="1:7" s="21" customFormat="1" ht="38.25">
      <c r="A145" s="25">
        <v>3</v>
      </c>
      <c r="B145" s="33" t="s">
        <v>95</v>
      </c>
      <c r="C145" s="3" t="s">
        <v>47</v>
      </c>
      <c r="D145" s="4">
        <v>51</v>
      </c>
      <c r="E145" s="39" t="s">
        <v>25</v>
      </c>
      <c r="F145" s="27"/>
      <c r="G145" s="514">
        <f>F145*D145</f>
        <v>0</v>
      </c>
    </row>
    <row r="146" spans="1:7" s="21" customFormat="1">
      <c r="A146" s="25"/>
      <c r="B146" s="51"/>
      <c r="C146" s="3"/>
      <c r="D146" s="27"/>
      <c r="E146" s="28"/>
      <c r="F146" s="27"/>
      <c r="G146" s="520"/>
    </row>
    <row r="147" spans="1:7" s="21" customFormat="1">
      <c r="A147" s="34"/>
      <c r="B147" s="53" t="s">
        <v>96</v>
      </c>
      <c r="C147" s="54"/>
      <c r="D147" s="55"/>
      <c r="E147" s="56"/>
      <c r="F147" s="55"/>
      <c r="G147" s="521">
        <f>SUM(G129:G146)</f>
        <v>0</v>
      </c>
    </row>
    <row r="148" spans="1:7" s="21" customFormat="1">
      <c r="A148" s="25"/>
      <c r="B148" s="57"/>
      <c r="C148" s="49"/>
      <c r="D148" s="52"/>
      <c r="E148" s="58"/>
      <c r="F148" s="52"/>
      <c r="G148" s="517"/>
    </row>
    <row r="149" spans="1:7" s="21" customFormat="1">
      <c r="A149" s="34" t="s">
        <v>97</v>
      </c>
      <c r="B149" s="35" t="s">
        <v>98</v>
      </c>
      <c r="C149" s="59"/>
      <c r="D149" s="60"/>
      <c r="E149" s="61"/>
      <c r="F149" s="60"/>
      <c r="G149" s="515"/>
    </row>
    <row r="150" spans="1:7" s="21" customFormat="1">
      <c r="A150" s="36"/>
      <c r="B150" s="37"/>
      <c r="C150" s="49"/>
      <c r="D150" s="52"/>
      <c r="E150" s="58"/>
      <c r="F150" s="52"/>
      <c r="G150" s="517"/>
    </row>
    <row r="151" spans="1:7" s="21" customFormat="1" ht="102">
      <c r="A151" s="25">
        <v>1</v>
      </c>
      <c r="B151" s="33" t="s">
        <v>99</v>
      </c>
      <c r="C151" s="46"/>
      <c r="D151" s="9"/>
      <c r="E151" s="50"/>
      <c r="F151" s="9"/>
      <c r="G151" s="518"/>
    </row>
    <row r="152" spans="1:7" s="21" customFormat="1">
      <c r="A152" s="25"/>
      <c r="B152" s="33" t="s">
        <v>100</v>
      </c>
      <c r="C152" s="49" t="s">
        <v>38</v>
      </c>
      <c r="D152" s="63">
        <v>3</v>
      </c>
      <c r="E152" s="39" t="s">
        <v>25</v>
      </c>
      <c r="F152" s="52"/>
      <c r="G152" s="514">
        <f>F152*D152</f>
        <v>0</v>
      </c>
    </row>
    <row r="153" spans="1:7" s="21" customFormat="1">
      <c r="A153" s="25"/>
      <c r="B153" s="33"/>
      <c r="C153" s="49"/>
      <c r="D153" s="52"/>
      <c r="E153" s="58"/>
      <c r="F153" s="52"/>
      <c r="G153" s="514"/>
    </row>
    <row r="154" spans="1:7" s="21" customFormat="1" ht="25.5">
      <c r="A154" s="25"/>
      <c r="B154" s="33" t="s">
        <v>101</v>
      </c>
      <c r="C154" s="49"/>
      <c r="D154" s="52"/>
      <c r="E154" s="58"/>
      <c r="F154" s="52"/>
      <c r="G154" s="514"/>
    </row>
    <row r="155" spans="1:7" s="21" customFormat="1" ht="51">
      <c r="A155" s="25">
        <v>2</v>
      </c>
      <c r="B155" s="33" t="s">
        <v>102</v>
      </c>
      <c r="C155" s="3" t="s">
        <v>47</v>
      </c>
      <c r="D155" s="63">
        <v>17</v>
      </c>
      <c r="E155" s="39" t="s">
        <v>25</v>
      </c>
      <c r="F155" s="27"/>
      <c r="G155" s="514">
        <f>F155*D155</f>
        <v>0</v>
      </c>
    </row>
    <row r="156" spans="1:7" s="21" customFormat="1">
      <c r="A156" s="25"/>
      <c r="B156" s="37"/>
      <c r="C156" s="49"/>
      <c r="D156" s="52"/>
      <c r="E156" s="58"/>
      <c r="F156" s="52"/>
      <c r="G156" s="514"/>
    </row>
    <row r="157" spans="1:7" s="21" customFormat="1" ht="102">
      <c r="A157" s="25">
        <v>3</v>
      </c>
      <c r="B157" s="33" t="s">
        <v>103</v>
      </c>
      <c r="C157" s="49" t="s">
        <v>47</v>
      </c>
      <c r="D157" s="63">
        <v>8</v>
      </c>
      <c r="E157" s="39" t="s">
        <v>25</v>
      </c>
      <c r="F157" s="52"/>
      <c r="G157" s="514">
        <f>F157*D157</f>
        <v>0</v>
      </c>
    </row>
    <row r="158" spans="1:7" s="21" customFormat="1">
      <c r="A158" s="25"/>
      <c r="B158" s="33"/>
      <c r="C158" s="49"/>
      <c r="D158" s="52"/>
      <c r="E158" s="58"/>
      <c r="F158" s="52"/>
      <c r="G158" s="514"/>
    </row>
    <row r="159" spans="1:7" s="21" customFormat="1" ht="38.25">
      <c r="A159" s="25">
        <v>4</v>
      </c>
      <c r="B159" s="33" t="s">
        <v>104</v>
      </c>
      <c r="C159" s="49" t="s">
        <v>47</v>
      </c>
      <c r="D159" s="63">
        <v>34</v>
      </c>
      <c r="E159" s="39" t="s">
        <v>25</v>
      </c>
      <c r="F159" s="52"/>
      <c r="G159" s="514">
        <f>F159*D159</f>
        <v>0</v>
      </c>
    </row>
    <row r="160" spans="1:7" s="21" customFormat="1">
      <c r="A160" s="25"/>
      <c r="B160" s="33"/>
      <c r="C160" s="49"/>
      <c r="D160" s="52"/>
      <c r="E160" s="58"/>
      <c r="F160" s="52"/>
      <c r="G160" s="514"/>
    </row>
    <row r="161" spans="1:7" s="21" customFormat="1">
      <c r="A161" s="25"/>
      <c r="B161" s="33" t="s">
        <v>105</v>
      </c>
      <c r="C161" s="49"/>
      <c r="D161" s="52"/>
      <c r="E161" s="58"/>
      <c r="F161" s="52"/>
      <c r="G161" s="514"/>
    </row>
    <row r="162" spans="1:7" s="21" customFormat="1" ht="140.25">
      <c r="A162" s="25">
        <v>5</v>
      </c>
      <c r="B162" s="33" t="s">
        <v>106</v>
      </c>
      <c r="C162" s="49" t="s">
        <v>47</v>
      </c>
      <c r="D162" s="63">
        <v>590</v>
      </c>
      <c r="E162" s="39" t="s">
        <v>25</v>
      </c>
      <c r="F162" s="52"/>
      <c r="G162" s="514">
        <f>F162*D162</f>
        <v>0</v>
      </c>
    </row>
    <row r="163" spans="1:7">
      <c r="A163" s="25"/>
      <c r="B163" s="41"/>
      <c r="C163" s="42"/>
      <c r="D163" s="43"/>
      <c r="E163" s="44"/>
      <c r="F163" s="43"/>
      <c r="G163" s="516"/>
    </row>
    <row r="164" spans="1:7" s="7" customFormat="1">
      <c r="A164" s="34"/>
      <c r="B164" s="35" t="s">
        <v>107</v>
      </c>
      <c r="C164" s="59"/>
      <c r="D164" s="60"/>
      <c r="E164" s="61"/>
      <c r="F164" s="60"/>
      <c r="G164" s="515">
        <f>SUM(G149:G163)</f>
        <v>0</v>
      </c>
    </row>
    <row r="165" spans="1:7">
      <c r="A165" s="25"/>
      <c r="B165" s="57"/>
      <c r="D165" s="27"/>
      <c r="E165" s="28"/>
      <c r="F165" s="27"/>
      <c r="G165" s="514"/>
    </row>
    <row r="166" spans="1:7">
      <c r="A166" s="34" t="s">
        <v>108</v>
      </c>
      <c r="B166" s="35" t="s">
        <v>109</v>
      </c>
      <c r="C166" s="12"/>
      <c r="D166" s="32"/>
      <c r="E166" s="14"/>
      <c r="F166" s="60"/>
      <c r="G166" s="515"/>
    </row>
    <row r="167" spans="1:7">
      <c r="A167" s="36"/>
      <c r="B167" s="37"/>
      <c r="D167" s="27"/>
      <c r="E167" s="28"/>
      <c r="F167" s="52"/>
      <c r="G167" s="514"/>
    </row>
    <row r="168" spans="1:7" ht="25.5">
      <c r="A168" s="25"/>
      <c r="B168" s="33" t="s">
        <v>110</v>
      </c>
      <c r="D168" s="27"/>
      <c r="E168" s="28"/>
      <c r="F168" s="52"/>
      <c r="G168" s="514"/>
    </row>
    <row r="169" spans="1:7" ht="216.75">
      <c r="A169" s="25">
        <v>1</v>
      </c>
      <c r="B169" s="33" t="s">
        <v>111</v>
      </c>
      <c r="C169" s="3" t="s">
        <v>42</v>
      </c>
      <c r="D169" s="4">
        <v>30</v>
      </c>
      <c r="E169" s="39" t="s">
        <v>25</v>
      </c>
      <c r="F169" s="52"/>
      <c r="G169" s="514">
        <f>F169*D169</f>
        <v>0</v>
      </c>
    </row>
    <row r="170" spans="1:7">
      <c r="A170" s="25"/>
      <c r="B170" s="33"/>
      <c r="D170" s="27"/>
      <c r="E170" s="28"/>
      <c r="F170" s="52"/>
      <c r="G170" s="514"/>
    </row>
    <row r="171" spans="1:7" ht="25.5">
      <c r="A171" s="25"/>
      <c r="B171" s="33" t="s">
        <v>112</v>
      </c>
      <c r="D171" s="27"/>
      <c r="E171" s="28"/>
      <c r="F171" s="52"/>
      <c r="G171" s="514"/>
    </row>
    <row r="172" spans="1:7" ht="165.75">
      <c r="A172" s="25">
        <v>2</v>
      </c>
      <c r="B172" s="33" t="s">
        <v>113</v>
      </c>
      <c r="C172" s="3" t="s">
        <v>42</v>
      </c>
      <c r="D172" s="4">
        <v>35</v>
      </c>
      <c r="E172" s="39" t="s">
        <v>25</v>
      </c>
      <c r="F172" s="52"/>
      <c r="G172" s="514">
        <f>F172*D172</f>
        <v>0</v>
      </c>
    </row>
    <row r="173" spans="1:7">
      <c r="A173" s="25"/>
      <c r="B173" s="33"/>
      <c r="D173" s="27"/>
      <c r="E173" s="28"/>
      <c r="F173" s="52"/>
      <c r="G173" s="514"/>
    </row>
    <row r="174" spans="1:7">
      <c r="A174" s="25"/>
      <c r="B174" s="33" t="s">
        <v>114</v>
      </c>
      <c r="D174" s="27"/>
      <c r="E174" s="28"/>
      <c r="F174" s="52"/>
      <c r="G174" s="514"/>
    </row>
    <row r="175" spans="1:7" ht="165.75">
      <c r="A175" s="25">
        <v>3</v>
      </c>
      <c r="B175" s="33" t="s">
        <v>115</v>
      </c>
      <c r="C175" s="3" t="s">
        <v>42</v>
      </c>
      <c r="D175" s="4">
        <v>70</v>
      </c>
      <c r="E175" s="39" t="s">
        <v>25</v>
      </c>
      <c r="F175" s="52"/>
      <c r="G175" s="514">
        <f>F175*D175</f>
        <v>0</v>
      </c>
    </row>
    <row r="176" spans="1:7">
      <c r="A176" s="25"/>
      <c r="B176" s="33"/>
      <c r="D176" s="27"/>
      <c r="E176" s="28"/>
      <c r="F176" s="52"/>
      <c r="G176" s="514"/>
    </row>
    <row r="177" spans="1:7">
      <c r="A177" s="25"/>
      <c r="B177" s="33" t="s">
        <v>116</v>
      </c>
      <c r="D177" s="27"/>
      <c r="E177" s="28"/>
      <c r="F177" s="52"/>
      <c r="G177" s="514"/>
    </row>
    <row r="178" spans="1:7" ht="102">
      <c r="A178" s="25">
        <v>4</v>
      </c>
      <c r="B178" s="48" t="s">
        <v>117</v>
      </c>
      <c r="C178" s="3" t="s">
        <v>34</v>
      </c>
      <c r="D178" s="38">
        <v>60</v>
      </c>
      <c r="E178" s="39" t="s">
        <v>25</v>
      </c>
      <c r="F178" s="52"/>
      <c r="G178" s="514">
        <f>F178*D178</f>
        <v>0</v>
      </c>
    </row>
    <row r="179" spans="1:7" s="21" customFormat="1">
      <c r="A179" s="25"/>
      <c r="B179" s="33"/>
      <c r="C179" s="3"/>
      <c r="D179" s="27"/>
      <c r="E179" s="28"/>
      <c r="F179" s="52"/>
      <c r="G179" s="514"/>
    </row>
    <row r="180" spans="1:7" s="21" customFormat="1" ht="191.25">
      <c r="A180" s="25">
        <v>5</v>
      </c>
      <c r="B180" s="33" t="s">
        <v>118</v>
      </c>
      <c r="C180" s="3" t="s">
        <v>47</v>
      </c>
      <c r="D180" s="4">
        <v>51</v>
      </c>
      <c r="E180" s="39" t="s">
        <v>25</v>
      </c>
      <c r="F180" s="52"/>
      <c r="G180" s="514">
        <f>F180*D180</f>
        <v>0</v>
      </c>
    </row>
    <row r="181" spans="1:7" s="21" customFormat="1">
      <c r="A181" s="25"/>
      <c r="B181" s="33"/>
      <c r="C181" s="3"/>
      <c r="D181" s="27"/>
      <c r="E181" s="28"/>
      <c r="F181" s="52"/>
      <c r="G181" s="514"/>
    </row>
    <row r="182" spans="1:7" s="21" customFormat="1" ht="25.5">
      <c r="A182" s="25"/>
      <c r="B182" s="33" t="s">
        <v>119</v>
      </c>
      <c r="C182" s="3"/>
      <c r="D182" s="27"/>
      <c r="E182" s="28"/>
      <c r="F182" s="52"/>
      <c r="G182" s="514"/>
    </row>
    <row r="183" spans="1:7" s="21" customFormat="1" ht="216.75">
      <c r="A183" s="25">
        <v>6</v>
      </c>
      <c r="B183" s="33" t="s">
        <v>120</v>
      </c>
      <c r="C183" s="3"/>
      <c r="D183" s="27"/>
      <c r="E183" s="28"/>
      <c r="F183" s="52"/>
      <c r="G183" s="514"/>
    </row>
    <row r="184" spans="1:7" s="21" customFormat="1">
      <c r="A184" s="25"/>
      <c r="B184" s="33" t="s">
        <v>121</v>
      </c>
      <c r="C184" s="3" t="s">
        <v>42</v>
      </c>
      <c r="D184" s="4">
        <v>60</v>
      </c>
      <c r="E184" s="39" t="s">
        <v>25</v>
      </c>
      <c r="F184" s="52"/>
      <c r="G184" s="514">
        <f t="shared" ref="G184:G185" si="3">F184*D184</f>
        <v>0</v>
      </c>
    </row>
    <row r="185" spans="1:7" s="21" customFormat="1">
      <c r="A185" s="25"/>
      <c r="B185" s="33" t="s">
        <v>122</v>
      </c>
      <c r="C185" s="3" t="s">
        <v>42</v>
      </c>
      <c r="D185" s="4">
        <v>20</v>
      </c>
      <c r="E185" s="39" t="s">
        <v>25</v>
      </c>
      <c r="F185" s="52"/>
      <c r="G185" s="514">
        <f t="shared" si="3"/>
        <v>0</v>
      </c>
    </row>
    <row r="186" spans="1:7" s="21" customFormat="1">
      <c r="A186" s="25"/>
      <c r="B186" s="33"/>
      <c r="C186" s="3"/>
      <c r="D186" s="27"/>
      <c r="E186" s="28"/>
      <c r="F186" s="52"/>
      <c r="G186" s="514"/>
    </row>
    <row r="187" spans="1:7" s="21" customFormat="1" ht="204">
      <c r="A187" s="25">
        <v>7</v>
      </c>
      <c r="B187" s="33" t="s">
        <v>123</v>
      </c>
      <c r="C187" s="3" t="s">
        <v>42</v>
      </c>
      <c r="D187" s="4">
        <v>65</v>
      </c>
      <c r="E187" s="39" t="s">
        <v>25</v>
      </c>
      <c r="F187" s="52"/>
      <c r="G187" s="514">
        <f>F187*D187</f>
        <v>0</v>
      </c>
    </row>
    <row r="188" spans="1:7" s="21" customFormat="1">
      <c r="A188" s="25"/>
      <c r="B188" s="33"/>
      <c r="C188" s="3"/>
      <c r="D188" s="27"/>
      <c r="E188" s="39"/>
      <c r="F188" s="52"/>
      <c r="G188" s="514"/>
    </row>
    <row r="189" spans="1:7" s="21" customFormat="1">
      <c r="A189" s="25"/>
      <c r="B189" s="33" t="s">
        <v>124</v>
      </c>
      <c r="C189" s="3"/>
      <c r="D189" s="27"/>
      <c r="E189" s="39"/>
      <c r="F189" s="52"/>
      <c r="G189" s="514"/>
    </row>
    <row r="190" spans="1:7" s="21" customFormat="1" ht="114.75">
      <c r="A190" s="25">
        <v>8</v>
      </c>
      <c r="B190" s="64" t="s">
        <v>125</v>
      </c>
      <c r="C190" s="3" t="s">
        <v>42</v>
      </c>
      <c r="D190" s="4">
        <v>4</v>
      </c>
      <c r="E190" s="39" t="s">
        <v>25</v>
      </c>
      <c r="F190" s="52"/>
      <c r="G190" s="514">
        <f>F190*D190</f>
        <v>0</v>
      </c>
    </row>
    <row r="191" spans="1:7" s="21" customFormat="1">
      <c r="A191" s="25"/>
      <c r="B191" s="65"/>
      <c r="C191" s="66"/>
      <c r="D191" s="67"/>
      <c r="E191" s="68"/>
      <c r="F191" s="43"/>
      <c r="G191" s="516"/>
    </row>
    <row r="192" spans="1:7" s="21" customFormat="1">
      <c r="A192" s="34"/>
      <c r="B192" s="35" t="s">
        <v>126</v>
      </c>
      <c r="C192" s="12"/>
      <c r="D192" s="32"/>
      <c r="E192" s="14"/>
      <c r="F192" s="32"/>
      <c r="G192" s="515">
        <f>SUM(G166:G191)</f>
        <v>0</v>
      </c>
    </row>
    <row r="193" spans="1:7" s="21" customFormat="1">
      <c r="A193" s="25"/>
      <c r="B193" s="33"/>
      <c r="C193" s="49"/>
      <c r="D193" s="52"/>
      <c r="E193" s="58"/>
      <c r="F193" s="52"/>
      <c r="G193" s="514"/>
    </row>
    <row r="194" spans="1:7" s="21" customFormat="1">
      <c r="A194" s="34" t="s">
        <v>127</v>
      </c>
      <c r="B194" s="35" t="s">
        <v>128</v>
      </c>
      <c r="C194" s="59"/>
      <c r="D194" s="60"/>
      <c r="E194" s="61"/>
      <c r="F194" s="60"/>
      <c r="G194" s="515"/>
    </row>
    <row r="195" spans="1:7" s="21" customFormat="1">
      <c r="A195" s="25"/>
      <c r="B195" s="37"/>
      <c r="C195" s="49"/>
      <c r="D195" s="52"/>
      <c r="E195" s="58"/>
      <c r="F195" s="52"/>
      <c r="G195" s="514"/>
    </row>
    <row r="196" spans="1:7" s="21" customFormat="1" ht="143.25">
      <c r="A196" s="25">
        <v>1</v>
      </c>
      <c r="B196" s="48" t="s">
        <v>129</v>
      </c>
      <c r="C196" s="49" t="s">
        <v>47</v>
      </c>
      <c r="D196" s="63">
        <v>900</v>
      </c>
      <c r="E196" s="39" t="s">
        <v>25</v>
      </c>
      <c r="F196" s="52"/>
      <c r="G196" s="514">
        <f>F196*D196</f>
        <v>0</v>
      </c>
    </row>
    <row r="197" spans="1:7" s="21" customFormat="1">
      <c r="A197" s="25"/>
      <c r="B197" s="41"/>
      <c r="C197" s="42"/>
      <c r="D197" s="43"/>
      <c r="E197" s="44"/>
      <c r="F197" s="43"/>
      <c r="G197" s="516"/>
    </row>
    <row r="198" spans="1:7" s="21" customFormat="1">
      <c r="A198" s="34"/>
      <c r="B198" s="35" t="s">
        <v>130</v>
      </c>
      <c r="C198" s="59"/>
      <c r="D198" s="60"/>
      <c r="E198" s="61"/>
      <c r="F198" s="60"/>
      <c r="G198" s="515">
        <f>SUM(G194:G197)</f>
        <v>0</v>
      </c>
    </row>
    <row r="199" spans="1:7" s="21" customFormat="1">
      <c r="A199" s="25"/>
      <c r="B199" s="37"/>
      <c r="C199" s="49"/>
      <c r="D199" s="52"/>
      <c r="E199" s="58"/>
      <c r="F199" s="52"/>
      <c r="G199" s="517"/>
    </row>
    <row r="200" spans="1:7" s="21" customFormat="1">
      <c r="A200" s="34" t="s">
        <v>131</v>
      </c>
      <c r="B200" s="35" t="s">
        <v>132</v>
      </c>
      <c r="C200" s="59"/>
      <c r="D200" s="60"/>
      <c r="E200" s="61"/>
      <c r="F200" s="60"/>
      <c r="G200" s="515"/>
    </row>
    <row r="201" spans="1:7" s="21" customFormat="1">
      <c r="A201" s="25"/>
      <c r="B201" s="37"/>
      <c r="C201" s="49"/>
      <c r="D201" s="52"/>
      <c r="E201" s="58"/>
      <c r="F201" s="52"/>
      <c r="G201" s="517"/>
    </row>
    <row r="202" spans="1:7" s="21" customFormat="1" ht="140.25">
      <c r="A202" s="25">
        <v>1</v>
      </c>
      <c r="B202" s="69" t="s">
        <v>133</v>
      </c>
      <c r="C202" s="49" t="s">
        <v>47</v>
      </c>
      <c r="D202" s="63">
        <v>150</v>
      </c>
      <c r="E202" s="39" t="s">
        <v>25</v>
      </c>
      <c r="F202" s="52"/>
      <c r="G202" s="514">
        <f>F202*D202</f>
        <v>0</v>
      </c>
    </row>
    <row r="203" spans="1:7" s="21" customFormat="1">
      <c r="A203" s="25"/>
      <c r="B203" s="41"/>
      <c r="C203" s="42"/>
      <c r="D203" s="43"/>
      <c r="E203" s="44"/>
      <c r="F203" s="43"/>
      <c r="G203" s="516"/>
    </row>
    <row r="204" spans="1:7" s="21" customFormat="1">
      <c r="A204" s="34"/>
      <c r="B204" s="35" t="s">
        <v>134</v>
      </c>
      <c r="C204" s="59"/>
      <c r="D204" s="60"/>
      <c r="E204" s="61"/>
      <c r="F204" s="60"/>
      <c r="G204" s="515">
        <f>SUM(G200:G203)</f>
        <v>0</v>
      </c>
    </row>
    <row r="205" spans="1:7" s="21" customFormat="1">
      <c r="A205" s="25"/>
      <c r="B205" s="37"/>
      <c r="C205" s="49"/>
      <c r="D205" s="52"/>
      <c r="E205" s="58"/>
      <c r="F205" s="52"/>
      <c r="G205" s="517"/>
    </row>
    <row r="206" spans="1:7" s="21" customFormat="1">
      <c r="A206" s="34" t="s">
        <v>135</v>
      </c>
      <c r="B206" s="35" t="s">
        <v>136</v>
      </c>
      <c r="C206" s="59"/>
      <c r="D206" s="60"/>
      <c r="E206" s="61"/>
      <c r="F206" s="60"/>
      <c r="G206" s="515"/>
    </row>
    <row r="207" spans="1:7" s="21" customFormat="1">
      <c r="A207" s="36"/>
      <c r="B207" s="37"/>
      <c r="C207" s="49"/>
      <c r="D207" s="52"/>
      <c r="E207" s="58"/>
      <c r="F207" s="52"/>
      <c r="G207" s="514"/>
    </row>
    <row r="208" spans="1:7" s="21" customFormat="1">
      <c r="A208" s="36"/>
      <c r="B208" s="33" t="s">
        <v>137</v>
      </c>
      <c r="C208" s="49"/>
      <c r="D208" s="52"/>
      <c r="E208" s="58"/>
      <c r="F208" s="52"/>
      <c r="G208" s="514"/>
    </row>
    <row r="209" spans="1:7" s="21" customFormat="1" ht="216.75">
      <c r="A209" s="25">
        <v>1</v>
      </c>
      <c r="B209" s="70" t="s">
        <v>138</v>
      </c>
      <c r="C209" s="49" t="s">
        <v>42</v>
      </c>
      <c r="D209" s="63">
        <v>57</v>
      </c>
      <c r="E209" s="39" t="s">
        <v>25</v>
      </c>
      <c r="F209" s="52"/>
      <c r="G209" s="514">
        <f>F209*D209</f>
        <v>0</v>
      </c>
    </row>
    <row r="210" spans="1:7" s="21" customFormat="1">
      <c r="A210" s="36"/>
      <c r="B210" s="37"/>
      <c r="C210" s="49"/>
      <c r="D210" s="52"/>
      <c r="E210" s="58"/>
      <c r="F210" s="52"/>
      <c r="G210" s="514"/>
    </row>
    <row r="211" spans="1:7" s="21" customFormat="1">
      <c r="A211" s="36"/>
      <c r="B211" s="33" t="s">
        <v>139</v>
      </c>
      <c r="C211" s="49"/>
      <c r="D211" s="52"/>
      <c r="E211" s="58"/>
      <c r="F211" s="52"/>
      <c r="G211" s="514"/>
    </row>
    <row r="212" spans="1:7" s="21" customFormat="1" ht="229.5">
      <c r="A212" s="25">
        <v>2</v>
      </c>
      <c r="B212" s="70" t="s">
        <v>140</v>
      </c>
      <c r="C212" s="49" t="s">
        <v>42</v>
      </c>
      <c r="D212" s="63">
        <v>120</v>
      </c>
      <c r="E212" s="39" t="s">
        <v>25</v>
      </c>
      <c r="F212" s="52"/>
      <c r="G212" s="514">
        <f>F212*D212</f>
        <v>0</v>
      </c>
    </row>
    <row r="213" spans="1:7" s="21" customFormat="1">
      <c r="A213" s="36"/>
      <c r="B213" s="37"/>
      <c r="C213" s="49"/>
      <c r="D213" s="52"/>
      <c r="E213" s="58"/>
      <c r="F213" s="52"/>
      <c r="G213" s="514"/>
    </row>
    <row r="214" spans="1:7" s="21" customFormat="1">
      <c r="A214" s="36"/>
      <c r="B214" s="33" t="s">
        <v>141</v>
      </c>
      <c r="C214" s="49"/>
      <c r="D214" s="52"/>
      <c r="E214" s="58"/>
      <c r="F214" s="52"/>
      <c r="G214" s="514"/>
    </row>
    <row r="215" spans="1:7" s="21" customFormat="1" ht="229.5">
      <c r="A215" s="25">
        <v>3</v>
      </c>
      <c r="B215" s="70" t="s">
        <v>142</v>
      </c>
      <c r="C215" s="49" t="s">
        <v>42</v>
      </c>
      <c r="D215" s="63">
        <v>130</v>
      </c>
      <c r="E215" s="39" t="s">
        <v>25</v>
      </c>
      <c r="F215" s="52"/>
      <c r="G215" s="514">
        <f>F215*D215</f>
        <v>0</v>
      </c>
    </row>
    <row r="216" spans="1:7" s="21" customFormat="1">
      <c r="A216" s="36"/>
      <c r="B216" s="37"/>
      <c r="C216" s="49"/>
      <c r="D216" s="52"/>
      <c r="E216" s="58"/>
      <c r="F216" s="52"/>
      <c r="G216" s="514"/>
    </row>
    <row r="217" spans="1:7" s="21" customFormat="1" ht="102">
      <c r="A217" s="25">
        <v>4</v>
      </c>
      <c r="B217" s="70" t="s">
        <v>143</v>
      </c>
      <c r="C217" s="49" t="s">
        <v>42</v>
      </c>
      <c r="D217" s="63">
        <v>70</v>
      </c>
      <c r="E217" s="39" t="s">
        <v>25</v>
      </c>
      <c r="F217" s="52"/>
      <c r="G217" s="514">
        <f>F217*D217</f>
        <v>0</v>
      </c>
    </row>
    <row r="218" spans="1:7" s="21" customFormat="1">
      <c r="A218" s="36"/>
      <c r="B218" s="37"/>
      <c r="C218" s="49"/>
      <c r="D218" s="52"/>
      <c r="E218" s="58"/>
      <c r="F218" s="52"/>
      <c r="G218" s="514"/>
    </row>
    <row r="219" spans="1:7" s="21" customFormat="1">
      <c r="A219" s="36"/>
      <c r="B219" s="33" t="s">
        <v>144</v>
      </c>
      <c r="C219" s="49"/>
      <c r="D219" s="52"/>
      <c r="E219" s="58"/>
      <c r="F219" s="52"/>
      <c r="G219" s="514"/>
    </row>
    <row r="220" spans="1:7" s="21" customFormat="1" ht="153">
      <c r="A220" s="25">
        <v>5</v>
      </c>
      <c r="B220" s="70" t="s">
        <v>145</v>
      </c>
      <c r="C220" s="49" t="s">
        <v>89</v>
      </c>
      <c r="D220" s="63">
        <v>900</v>
      </c>
      <c r="E220" s="39" t="s">
        <v>25</v>
      </c>
      <c r="F220" s="52"/>
      <c r="G220" s="514">
        <f>F220*D220</f>
        <v>0</v>
      </c>
    </row>
    <row r="221" spans="1:7" s="21" customFormat="1">
      <c r="A221" s="36"/>
      <c r="B221" s="48"/>
      <c r="C221" s="49"/>
      <c r="D221" s="52"/>
      <c r="E221" s="58"/>
      <c r="F221" s="52"/>
      <c r="G221" s="514"/>
    </row>
    <row r="222" spans="1:7" s="21" customFormat="1" ht="89.25">
      <c r="A222" s="25">
        <v>6</v>
      </c>
      <c r="B222" s="71" t="s">
        <v>146</v>
      </c>
      <c r="C222" s="46"/>
      <c r="D222" s="9"/>
      <c r="E222" s="50"/>
      <c r="F222" s="9"/>
      <c r="G222" s="518"/>
    </row>
    <row r="223" spans="1:7" s="21" customFormat="1">
      <c r="A223" s="36"/>
      <c r="B223" s="33" t="s">
        <v>147</v>
      </c>
      <c r="C223" s="49" t="s">
        <v>42</v>
      </c>
      <c r="D223" s="63">
        <v>57</v>
      </c>
      <c r="E223" s="39" t="s">
        <v>25</v>
      </c>
      <c r="F223" s="52"/>
      <c r="G223" s="514">
        <f t="shared" ref="G223:G227" si="4">F223*D223</f>
        <v>0</v>
      </c>
    </row>
    <row r="224" spans="1:7" s="21" customFormat="1">
      <c r="A224" s="36"/>
      <c r="B224" s="33" t="s">
        <v>148</v>
      </c>
      <c r="C224" s="49" t="s">
        <v>42</v>
      </c>
      <c r="D224" s="63">
        <v>120</v>
      </c>
      <c r="E224" s="39" t="s">
        <v>25</v>
      </c>
      <c r="F224" s="52"/>
      <c r="G224" s="514">
        <f t="shared" si="4"/>
        <v>0</v>
      </c>
    </row>
    <row r="225" spans="1:7" s="21" customFormat="1">
      <c r="A225" s="36"/>
      <c r="B225" s="33" t="s">
        <v>149</v>
      </c>
      <c r="C225" s="49" t="s">
        <v>42</v>
      </c>
      <c r="D225" s="63">
        <v>130</v>
      </c>
      <c r="E225" s="39" t="s">
        <v>25</v>
      </c>
      <c r="F225" s="52"/>
      <c r="G225" s="514">
        <f t="shared" si="4"/>
        <v>0</v>
      </c>
    </row>
    <row r="226" spans="1:7" s="21" customFormat="1">
      <c r="A226" s="36"/>
      <c r="B226" s="33" t="s">
        <v>150</v>
      </c>
      <c r="C226" s="49" t="s">
        <v>42</v>
      </c>
      <c r="D226" s="63">
        <v>70</v>
      </c>
      <c r="E226" s="39" t="s">
        <v>25</v>
      </c>
      <c r="F226" s="52"/>
      <c r="G226" s="514">
        <f t="shared" si="4"/>
        <v>0</v>
      </c>
    </row>
    <row r="227" spans="1:7" s="21" customFormat="1">
      <c r="A227" s="36"/>
      <c r="B227" s="33" t="s">
        <v>151</v>
      </c>
      <c r="C227" s="49" t="s">
        <v>89</v>
      </c>
      <c r="D227" s="63">
        <v>900</v>
      </c>
      <c r="E227" s="39" t="s">
        <v>25</v>
      </c>
      <c r="F227" s="52"/>
      <c r="G227" s="514">
        <f t="shared" si="4"/>
        <v>0</v>
      </c>
    </row>
    <row r="228" spans="1:7" s="21" customFormat="1">
      <c r="A228" s="36"/>
      <c r="B228" s="41"/>
      <c r="C228" s="42"/>
      <c r="D228" s="43"/>
      <c r="E228" s="44"/>
      <c r="F228" s="43"/>
      <c r="G228" s="516"/>
    </row>
    <row r="229" spans="1:7" s="21" customFormat="1">
      <c r="A229" s="34"/>
      <c r="B229" s="35" t="s">
        <v>152</v>
      </c>
      <c r="C229" s="59"/>
      <c r="D229" s="60"/>
      <c r="E229" s="61"/>
      <c r="F229" s="60"/>
      <c r="G229" s="515">
        <f>SUM(G206:G228)</f>
        <v>0</v>
      </c>
    </row>
    <row r="230" spans="1:7" s="21" customFormat="1">
      <c r="A230" s="25"/>
      <c r="B230" s="37"/>
      <c r="C230" s="49"/>
      <c r="D230" s="52"/>
      <c r="E230" s="58"/>
      <c r="F230" s="52"/>
      <c r="G230" s="517"/>
    </row>
    <row r="231" spans="1:7" s="21" customFormat="1">
      <c r="A231" s="34" t="s">
        <v>153</v>
      </c>
      <c r="B231" s="35" t="s">
        <v>154</v>
      </c>
      <c r="C231" s="59"/>
      <c r="D231" s="60"/>
      <c r="E231" s="61"/>
      <c r="F231" s="60"/>
      <c r="G231" s="515"/>
    </row>
    <row r="232" spans="1:7" s="21" customFormat="1">
      <c r="A232" s="36"/>
      <c r="B232" s="37"/>
      <c r="C232" s="49"/>
      <c r="D232" s="52"/>
      <c r="E232" s="58"/>
      <c r="F232" s="52"/>
      <c r="G232" s="517"/>
    </row>
    <row r="233" spans="1:7" s="21" customFormat="1" ht="229.5">
      <c r="A233" s="25">
        <v>1</v>
      </c>
      <c r="B233" s="33" t="s">
        <v>155</v>
      </c>
      <c r="C233" s="3"/>
      <c r="D233" s="27"/>
      <c r="E233" s="28"/>
      <c r="F233" s="27"/>
      <c r="G233" s="514"/>
    </row>
    <row r="234" spans="1:7" s="21" customFormat="1" ht="89.25">
      <c r="A234" s="72"/>
      <c r="B234" s="33" t="s">
        <v>156</v>
      </c>
      <c r="C234" s="3" t="s">
        <v>47</v>
      </c>
      <c r="D234" s="4">
        <v>35</v>
      </c>
      <c r="E234" s="39" t="s">
        <v>25</v>
      </c>
      <c r="F234" s="27"/>
      <c r="G234" s="514">
        <f>F234*D234</f>
        <v>0</v>
      </c>
    </row>
    <row r="235" spans="1:7" s="21" customFormat="1">
      <c r="A235" s="36"/>
      <c r="B235" s="37"/>
      <c r="C235" s="49"/>
      <c r="D235" s="52"/>
      <c r="E235" s="58"/>
      <c r="F235" s="52"/>
      <c r="G235" s="517"/>
    </row>
    <row r="236" spans="1:7" s="21" customFormat="1" ht="114.75">
      <c r="A236" s="25">
        <v>2</v>
      </c>
      <c r="B236" s="73" t="s">
        <v>157</v>
      </c>
      <c r="C236" s="49" t="s">
        <v>47</v>
      </c>
      <c r="D236" s="63">
        <v>35</v>
      </c>
      <c r="E236" s="39" t="s">
        <v>25</v>
      </c>
      <c r="F236" s="52"/>
      <c r="G236" s="514">
        <f>F236*D236</f>
        <v>0</v>
      </c>
    </row>
    <row r="237" spans="1:7" s="21" customFormat="1">
      <c r="A237" s="36"/>
      <c r="B237" s="37"/>
      <c r="C237" s="74"/>
      <c r="D237" s="73"/>
      <c r="E237" s="75"/>
      <c r="F237" s="73"/>
      <c r="G237" s="517"/>
    </row>
    <row r="238" spans="1:7" s="21" customFormat="1" ht="114.75">
      <c r="A238" s="25">
        <v>3</v>
      </c>
      <c r="B238" s="33" t="s">
        <v>158</v>
      </c>
      <c r="C238" s="49" t="s">
        <v>47</v>
      </c>
      <c r="D238" s="63">
        <v>35</v>
      </c>
      <c r="E238" s="39" t="s">
        <v>25</v>
      </c>
      <c r="F238" s="52"/>
      <c r="G238" s="514">
        <f>F238*D238</f>
        <v>0</v>
      </c>
    </row>
    <row r="239" spans="1:7" s="21" customFormat="1">
      <c r="A239" s="36"/>
      <c r="B239" s="37"/>
      <c r="C239" s="76"/>
      <c r="D239" s="77"/>
      <c r="E239" s="78"/>
      <c r="F239" s="77"/>
      <c r="G239" s="517"/>
    </row>
    <row r="240" spans="1:7" s="21" customFormat="1" ht="89.25">
      <c r="A240" s="25">
        <v>4</v>
      </c>
      <c r="B240" s="33" t="s">
        <v>159</v>
      </c>
      <c r="C240" s="49" t="s">
        <v>47</v>
      </c>
      <c r="D240" s="63">
        <v>35</v>
      </c>
      <c r="E240" s="39" t="s">
        <v>25</v>
      </c>
      <c r="F240" s="52"/>
      <c r="G240" s="514">
        <f>F240*D240</f>
        <v>0</v>
      </c>
    </row>
    <row r="241" spans="1:7" s="21" customFormat="1">
      <c r="A241" s="25"/>
      <c r="B241" s="37"/>
      <c r="C241" s="49"/>
      <c r="D241" s="52"/>
      <c r="E241" s="58"/>
      <c r="F241" s="52"/>
      <c r="G241" s="517"/>
    </row>
    <row r="242" spans="1:7" s="21" customFormat="1" ht="204">
      <c r="A242" s="25">
        <v>5</v>
      </c>
      <c r="B242" s="33" t="s">
        <v>160</v>
      </c>
      <c r="C242" s="49" t="s">
        <v>47</v>
      </c>
      <c r="D242" s="63">
        <v>35</v>
      </c>
      <c r="E242" s="39" t="s">
        <v>25</v>
      </c>
      <c r="F242" s="52"/>
      <c r="G242" s="514">
        <f>F242*D242</f>
        <v>0</v>
      </c>
    </row>
    <row r="243" spans="1:7" s="21" customFormat="1">
      <c r="A243" s="36"/>
      <c r="B243" s="37"/>
      <c r="C243" s="49"/>
      <c r="D243" s="52"/>
      <c r="E243" s="58"/>
      <c r="F243" s="52"/>
      <c r="G243" s="517"/>
    </row>
    <row r="244" spans="1:7" s="21" customFormat="1" ht="76.5">
      <c r="A244" s="25">
        <v>6</v>
      </c>
      <c r="B244" s="33" t="s">
        <v>161</v>
      </c>
      <c r="C244" s="49" t="s">
        <v>47</v>
      </c>
      <c r="D244" s="63">
        <v>20</v>
      </c>
      <c r="E244" s="39" t="s">
        <v>25</v>
      </c>
      <c r="F244" s="52"/>
      <c r="G244" s="514">
        <f>F244*D244</f>
        <v>0</v>
      </c>
    </row>
    <row r="245" spans="1:7" s="21" customFormat="1">
      <c r="A245" s="36"/>
      <c r="B245" s="37"/>
      <c r="C245" s="49"/>
      <c r="D245" s="52"/>
      <c r="E245" s="58"/>
      <c r="F245" s="52"/>
      <c r="G245" s="517"/>
    </row>
    <row r="246" spans="1:7" s="21" customFormat="1" ht="140.25">
      <c r="A246" s="25">
        <v>7</v>
      </c>
      <c r="B246" s="33" t="s">
        <v>162</v>
      </c>
      <c r="C246" s="49" t="s">
        <v>34</v>
      </c>
      <c r="D246" s="79">
        <v>1</v>
      </c>
      <c r="E246" s="39" t="s">
        <v>25</v>
      </c>
      <c r="F246" s="52"/>
      <c r="G246" s="514">
        <f>F246*D246</f>
        <v>0</v>
      </c>
    </row>
    <row r="247" spans="1:7" s="21" customFormat="1">
      <c r="A247" s="36"/>
      <c r="B247" s="37"/>
      <c r="C247" s="49"/>
      <c r="D247" s="52"/>
      <c r="E247" s="58"/>
      <c r="F247" s="52"/>
      <c r="G247" s="517"/>
    </row>
    <row r="248" spans="1:7" s="21" customFormat="1">
      <c r="A248" s="36"/>
      <c r="B248" s="37"/>
      <c r="C248" s="49"/>
      <c r="D248" s="52"/>
      <c r="E248" s="58"/>
      <c r="F248" s="52"/>
      <c r="G248" s="517"/>
    </row>
    <row r="249" spans="1:7" s="21" customFormat="1" ht="76.5">
      <c r="A249" s="25">
        <v>8</v>
      </c>
      <c r="B249" s="33" t="s">
        <v>163</v>
      </c>
      <c r="C249" s="49" t="s">
        <v>34</v>
      </c>
      <c r="D249" s="79">
        <v>1</v>
      </c>
      <c r="E249" s="39" t="s">
        <v>25</v>
      </c>
      <c r="F249" s="52"/>
      <c r="G249" s="514">
        <f>F249*D249</f>
        <v>0</v>
      </c>
    </row>
    <row r="250" spans="1:7" s="21" customFormat="1">
      <c r="A250" s="36"/>
      <c r="B250" s="41"/>
      <c r="C250" s="42"/>
      <c r="D250" s="43"/>
      <c r="E250" s="44"/>
      <c r="F250" s="43"/>
      <c r="G250" s="516"/>
    </row>
    <row r="251" spans="1:7" s="21" customFormat="1">
      <c r="A251" s="34"/>
      <c r="B251" s="35" t="s">
        <v>164</v>
      </c>
      <c r="C251" s="59"/>
      <c r="D251" s="60"/>
      <c r="E251" s="61"/>
      <c r="F251" s="60"/>
      <c r="G251" s="515">
        <f>SUM(G231:G250)</f>
        <v>0</v>
      </c>
    </row>
    <row r="252" spans="1:7" s="21" customFormat="1">
      <c r="A252" s="36"/>
      <c r="B252" s="37"/>
      <c r="C252" s="49"/>
      <c r="D252" s="52"/>
      <c r="E252" s="58"/>
      <c r="F252" s="52"/>
      <c r="G252" s="517"/>
    </row>
    <row r="253" spans="1:7" s="21" customFormat="1">
      <c r="A253" s="34" t="s">
        <v>165</v>
      </c>
      <c r="B253" s="35" t="s">
        <v>166</v>
      </c>
      <c r="C253" s="59"/>
      <c r="D253" s="60"/>
      <c r="E253" s="61"/>
      <c r="F253" s="60"/>
      <c r="G253" s="515"/>
    </row>
    <row r="254" spans="1:7" s="21" customFormat="1">
      <c r="A254" s="36"/>
      <c r="B254" s="37"/>
      <c r="C254" s="49"/>
      <c r="D254" s="52"/>
      <c r="E254" s="58"/>
      <c r="F254" s="52"/>
      <c r="G254" s="514"/>
    </row>
    <row r="255" spans="1:7" s="21" customFormat="1">
      <c r="A255" s="36"/>
      <c r="B255" s="33" t="s">
        <v>98</v>
      </c>
      <c r="C255" s="49"/>
      <c r="D255" s="52"/>
      <c r="E255" s="58"/>
      <c r="F255" s="52"/>
      <c r="G255" s="514"/>
    </row>
    <row r="256" spans="1:7" s="21" customFormat="1" ht="204">
      <c r="A256" s="25">
        <v>1</v>
      </c>
      <c r="B256" s="80" t="s">
        <v>167</v>
      </c>
      <c r="C256" s="49" t="s">
        <v>47</v>
      </c>
      <c r="D256" s="63">
        <v>25</v>
      </c>
      <c r="E256" s="39" t="s">
        <v>25</v>
      </c>
      <c r="F256" s="52"/>
      <c r="G256" s="514">
        <f>F256*D256</f>
        <v>0</v>
      </c>
    </row>
    <row r="257" spans="1:7" s="21" customFormat="1">
      <c r="A257" s="25"/>
      <c r="B257" s="80"/>
      <c r="C257" s="49"/>
      <c r="D257" s="52"/>
      <c r="E257" s="58"/>
      <c r="F257" s="52"/>
      <c r="G257" s="514"/>
    </row>
    <row r="258" spans="1:7" s="21" customFormat="1" ht="38.25">
      <c r="A258" s="47">
        <v>2</v>
      </c>
      <c r="B258" s="80" t="s">
        <v>168</v>
      </c>
      <c r="C258" s="46"/>
      <c r="D258" s="9"/>
      <c r="E258" s="50"/>
      <c r="F258" s="9"/>
      <c r="G258" s="518"/>
    </row>
    <row r="259" spans="1:7" s="21" customFormat="1">
      <c r="A259" s="36"/>
      <c r="B259" s="80" t="s">
        <v>169</v>
      </c>
      <c r="C259" s="49" t="s">
        <v>34</v>
      </c>
      <c r="D259" s="79">
        <v>2</v>
      </c>
      <c r="E259" s="39" t="s">
        <v>25</v>
      </c>
      <c r="F259" s="52"/>
      <c r="G259" s="514">
        <f t="shared" ref="G259:G260" si="5">F259*D259</f>
        <v>0</v>
      </c>
    </row>
    <row r="260" spans="1:7" s="21" customFormat="1">
      <c r="A260" s="36"/>
      <c r="B260" s="80" t="s">
        <v>170</v>
      </c>
      <c r="C260" s="49" t="s">
        <v>34</v>
      </c>
      <c r="D260" s="79">
        <v>2</v>
      </c>
      <c r="E260" s="39" t="s">
        <v>25</v>
      </c>
      <c r="F260" s="52"/>
      <c r="G260" s="514">
        <f t="shared" si="5"/>
        <v>0</v>
      </c>
    </row>
    <row r="261" spans="1:7" s="21" customFormat="1">
      <c r="A261" s="36"/>
      <c r="B261" s="80"/>
      <c r="C261" s="49"/>
      <c r="D261" s="52"/>
      <c r="E261" s="58"/>
      <c r="F261" s="52"/>
      <c r="G261" s="514"/>
    </row>
    <row r="262" spans="1:7" s="21" customFormat="1" ht="51">
      <c r="A262" s="47">
        <v>3</v>
      </c>
      <c r="B262" s="33" t="s">
        <v>171</v>
      </c>
      <c r="C262" s="49" t="s">
        <v>47</v>
      </c>
      <c r="D262" s="63">
        <v>40</v>
      </c>
      <c r="E262" s="39" t="s">
        <v>25</v>
      </c>
      <c r="F262" s="52"/>
      <c r="G262" s="514">
        <f>F262*D262</f>
        <v>0</v>
      </c>
    </row>
    <row r="263" spans="1:7" s="21" customFormat="1">
      <c r="A263" s="36"/>
      <c r="B263" s="33"/>
      <c r="C263" s="49"/>
      <c r="D263" s="52"/>
      <c r="E263" s="58"/>
      <c r="F263" s="52"/>
      <c r="G263" s="514"/>
    </row>
    <row r="264" spans="1:7" s="21" customFormat="1" ht="63.75">
      <c r="A264" s="47">
        <v>4</v>
      </c>
      <c r="B264" s="33" t="s">
        <v>172</v>
      </c>
      <c r="C264" s="49" t="s">
        <v>47</v>
      </c>
      <c r="D264" s="63">
        <v>40</v>
      </c>
      <c r="E264" s="39" t="s">
        <v>25</v>
      </c>
      <c r="F264" s="52"/>
      <c r="G264" s="514">
        <f>F264*D264</f>
        <v>0</v>
      </c>
    </row>
    <row r="265" spans="1:7" s="21" customFormat="1">
      <c r="A265" s="36"/>
      <c r="B265" s="33"/>
      <c r="C265" s="49"/>
      <c r="D265" s="52"/>
      <c r="E265" s="58"/>
      <c r="F265" s="52"/>
      <c r="G265" s="514"/>
    </row>
    <row r="266" spans="1:7" s="21" customFormat="1" ht="38.25">
      <c r="A266" s="47">
        <v>5</v>
      </c>
      <c r="B266" s="33" t="s">
        <v>173</v>
      </c>
      <c r="C266" s="49" t="s">
        <v>47</v>
      </c>
      <c r="D266" s="63">
        <v>50</v>
      </c>
      <c r="E266" s="39" t="s">
        <v>25</v>
      </c>
      <c r="F266" s="52"/>
      <c r="G266" s="514">
        <f>F266*D266</f>
        <v>0</v>
      </c>
    </row>
    <row r="267" spans="1:7" s="21" customFormat="1">
      <c r="A267" s="36"/>
      <c r="B267" s="33"/>
      <c r="C267" s="49"/>
      <c r="D267" s="52"/>
      <c r="E267" s="58"/>
      <c r="F267" s="52"/>
      <c r="G267" s="514"/>
    </row>
    <row r="268" spans="1:7" s="21" customFormat="1">
      <c r="A268" s="36"/>
      <c r="B268" s="33" t="s">
        <v>174</v>
      </c>
      <c r="C268" s="49"/>
      <c r="D268" s="52"/>
      <c r="E268" s="58"/>
      <c r="F268" s="52"/>
      <c r="G268" s="514"/>
    </row>
    <row r="269" spans="1:7" s="21" customFormat="1" ht="51">
      <c r="A269" s="47">
        <v>6</v>
      </c>
      <c r="B269" s="33" t="s">
        <v>175</v>
      </c>
      <c r="C269" s="49" t="s">
        <v>47</v>
      </c>
      <c r="D269" s="63">
        <v>55</v>
      </c>
      <c r="E269" s="39" t="s">
        <v>25</v>
      </c>
      <c r="F269" s="52"/>
      <c r="G269" s="514">
        <f>F269*D269</f>
        <v>0</v>
      </c>
    </row>
    <row r="270" spans="1:7" s="21" customFormat="1">
      <c r="A270" s="36"/>
      <c r="B270" s="33"/>
      <c r="C270" s="49"/>
      <c r="D270" s="52"/>
      <c r="E270" s="58"/>
      <c r="F270" s="52"/>
      <c r="G270" s="514"/>
    </row>
    <row r="271" spans="1:7" s="21" customFormat="1" ht="178.5">
      <c r="A271" s="47">
        <v>7</v>
      </c>
      <c r="B271" s="81" t="s">
        <v>176</v>
      </c>
      <c r="C271" s="49" t="s">
        <v>47</v>
      </c>
      <c r="D271" s="63">
        <v>160</v>
      </c>
      <c r="E271" s="39" t="s">
        <v>25</v>
      </c>
      <c r="F271" s="52"/>
      <c r="G271" s="514">
        <f>F271*D271</f>
        <v>0</v>
      </c>
    </row>
    <row r="272" spans="1:7" s="21" customFormat="1">
      <c r="A272" s="36"/>
      <c r="B272" s="33"/>
      <c r="C272" s="49"/>
      <c r="D272" s="52"/>
      <c r="E272" s="58"/>
      <c r="F272" s="52"/>
      <c r="G272" s="514"/>
    </row>
    <row r="273" spans="1:7" s="21" customFormat="1" ht="25.5">
      <c r="A273" s="47">
        <v>8</v>
      </c>
      <c r="B273" s="33" t="s">
        <v>177</v>
      </c>
      <c r="C273" s="46"/>
      <c r="D273" s="9"/>
      <c r="E273" s="50"/>
      <c r="F273" s="9"/>
      <c r="G273" s="518"/>
    </row>
    <row r="274" spans="1:7" s="21" customFormat="1">
      <c r="A274" s="47"/>
      <c r="B274" s="33" t="s">
        <v>178</v>
      </c>
      <c r="C274" s="49" t="s">
        <v>47</v>
      </c>
      <c r="D274" s="63">
        <v>55</v>
      </c>
      <c r="E274" s="39" t="s">
        <v>25</v>
      </c>
      <c r="F274" s="52"/>
      <c r="G274" s="514">
        <f t="shared" ref="G274:G277" si="6">F274*D274</f>
        <v>0</v>
      </c>
    </row>
    <row r="275" spans="1:7" s="21" customFormat="1">
      <c r="A275" s="47"/>
      <c r="B275" s="33" t="s">
        <v>179</v>
      </c>
      <c r="C275" s="49" t="s">
        <v>47</v>
      </c>
      <c r="D275" s="63">
        <v>65</v>
      </c>
      <c r="E275" s="39" t="s">
        <v>25</v>
      </c>
      <c r="F275" s="52"/>
      <c r="G275" s="514">
        <f t="shared" si="6"/>
        <v>0</v>
      </c>
    </row>
    <row r="276" spans="1:7" s="21" customFormat="1">
      <c r="A276" s="36"/>
      <c r="B276" s="33" t="s">
        <v>180</v>
      </c>
      <c r="C276" s="49" t="s">
        <v>47</v>
      </c>
      <c r="D276" s="63">
        <v>85</v>
      </c>
      <c r="E276" s="39" t="s">
        <v>25</v>
      </c>
      <c r="F276" s="52"/>
      <c r="G276" s="514">
        <f t="shared" si="6"/>
        <v>0</v>
      </c>
    </row>
    <row r="277" spans="1:7" s="21" customFormat="1">
      <c r="A277" s="36"/>
      <c r="B277" s="33" t="s">
        <v>181</v>
      </c>
      <c r="C277" s="49" t="s">
        <v>47</v>
      </c>
      <c r="D277" s="63">
        <v>110</v>
      </c>
      <c r="E277" s="39" t="s">
        <v>25</v>
      </c>
      <c r="F277" s="52"/>
      <c r="G277" s="514">
        <f t="shared" si="6"/>
        <v>0</v>
      </c>
    </row>
    <row r="278" spans="1:7" s="21" customFormat="1">
      <c r="A278" s="36"/>
      <c r="B278" s="33"/>
      <c r="C278" s="49"/>
      <c r="D278" s="52"/>
      <c r="E278" s="58"/>
      <c r="F278" s="52"/>
      <c r="G278" s="514"/>
    </row>
    <row r="279" spans="1:7" s="21" customFormat="1" ht="102">
      <c r="A279" s="47">
        <v>9</v>
      </c>
      <c r="B279" s="33" t="s">
        <v>182</v>
      </c>
      <c r="C279" s="46" t="s">
        <v>47</v>
      </c>
      <c r="D279" s="63">
        <v>55</v>
      </c>
      <c r="E279" s="39" t="s">
        <v>25</v>
      </c>
      <c r="F279" s="52"/>
      <c r="G279" s="514">
        <f>F279*D279</f>
        <v>0</v>
      </c>
    </row>
    <row r="280" spans="1:7" s="21" customFormat="1">
      <c r="A280" s="36"/>
      <c r="B280" s="33"/>
      <c r="C280" s="49"/>
      <c r="D280" s="52"/>
      <c r="E280" s="58"/>
      <c r="F280" s="52"/>
      <c r="G280" s="514"/>
    </row>
    <row r="281" spans="1:7" s="21" customFormat="1" ht="89.25">
      <c r="A281" s="47">
        <v>10</v>
      </c>
      <c r="B281" s="33" t="s">
        <v>183</v>
      </c>
      <c r="C281" s="46" t="s">
        <v>47</v>
      </c>
      <c r="D281" s="63">
        <v>55</v>
      </c>
      <c r="E281" s="39" t="s">
        <v>25</v>
      </c>
      <c r="F281" s="52"/>
      <c r="G281" s="514">
        <f>F281*D281</f>
        <v>0</v>
      </c>
    </row>
    <row r="282" spans="1:7" s="21" customFormat="1">
      <c r="A282" s="36"/>
      <c r="B282" s="33"/>
      <c r="C282" s="49"/>
      <c r="D282" s="52"/>
      <c r="E282" s="58"/>
      <c r="F282" s="52"/>
      <c r="G282" s="514"/>
    </row>
    <row r="283" spans="1:7" s="21" customFormat="1">
      <c r="A283" s="36"/>
      <c r="B283" s="33" t="s">
        <v>184</v>
      </c>
      <c r="C283" s="49"/>
      <c r="D283" s="52"/>
      <c r="E283" s="58"/>
      <c r="F283" s="52"/>
      <c r="G283" s="514"/>
    </row>
    <row r="284" spans="1:7" s="21" customFormat="1" ht="165.75">
      <c r="A284" s="47">
        <v>11</v>
      </c>
      <c r="B284" s="33" t="s">
        <v>185</v>
      </c>
      <c r="C284" s="46"/>
      <c r="D284" s="9"/>
      <c r="E284" s="50"/>
      <c r="F284" s="9"/>
      <c r="G284" s="518"/>
    </row>
    <row r="285" spans="1:7" s="21" customFormat="1">
      <c r="A285" s="36"/>
      <c r="B285" s="33" t="s">
        <v>186</v>
      </c>
      <c r="C285" s="49" t="s">
        <v>47</v>
      </c>
      <c r="D285" s="63">
        <v>40</v>
      </c>
      <c r="E285" s="39" t="s">
        <v>25</v>
      </c>
      <c r="F285" s="52"/>
      <c r="G285" s="514">
        <f t="shared" ref="G285:G288" si="7">F285*D285</f>
        <v>0</v>
      </c>
    </row>
    <row r="286" spans="1:7" s="21" customFormat="1">
      <c r="A286" s="36"/>
      <c r="B286" s="33" t="s">
        <v>187</v>
      </c>
      <c r="C286" s="49" t="s">
        <v>47</v>
      </c>
      <c r="D286" s="63">
        <v>90</v>
      </c>
      <c r="E286" s="39" t="s">
        <v>25</v>
      </c>
      <c r="F286" s="52"/>
      <c r="G286" s="514">
        <f t="shared" si="7"/>
        <v>0</v>
      </c>
    </row>
    <row r="287" spans="1:7" s="21" customFormat="1">
      <c r="A287" s="36"/>
      <c r="B287" s="33" t="s">
        <v>188</v>
      </c>
      <c r="C287" s="49" t="s">
        <v>47</v>
      </c>
      <c r="D287" s="63">
        <v>10</v>
      </c>
      <c r="E287" s="39" t="s">
        <v>25</v>
      </c>
      <c r="F287" s="52"/>
      <c r="G287" s="514">
        <f t="shared" si="7"/>
        <v>0</v>
      </c>
    </row>
    <row r="288" spans="1:7" s="21" customFormat="1">
      <c r="A288" s="36"/>
      <c r="B288" s="33" t="s">
        <v>189</v>
      </c>
      <c r="C288" s="49" t="s">
        <v>47</v>
      </c>
      <c r="D288" s="63">
        <v>140</v>
      </c>
      <c r="E288" s="39" t="s">
        <v>25</v>
      </c>
      <c r="F288" s="52"/>
      <c r="G288" s="514">
        <f t="shared" si="7"/>
        <v>0</v>
      </c>
    </row>
    <row r="289" spans="1:7" s="21" customFormat="1">
      <c r="A289" s="36"/>
      <c r="B289" s="33"/>
      <c r="C289" s="49"/>
      <c r="D289" s="52"/>
      <c r="E289" s="58"/>
      <c r="F289" s="52"/>
      <c r="G289" s="514"/>
    </row>
    <row r="290" spans="1:7" s="21" customFormat="1">
      <c r="A290" s="36"/>
      <c r="B290" s="33" t="s">
        <v>190</v>
      </c>
      <c r="C290" s="49"/>
      <c r="D290" s="52"/>
      <c r="E290" s="58"/>
      <c r="F290" s="52"/>
      <c r="G290" s="514"/>
    </row>
    <row r="291" spans="1:7" s="21" customFormat="1" ht="63.75">
      <c r="A291" s="47">
        <v>12</v>
      </c>
      <c r="B291" s="70" t="s">
        <v>191</v>
      </c>
      <c r="C291" s="49" t="s">
        <v>47</v>
      </c>
      <c r="D291" s="63">
        <v>90</v>
      </c>
      <c r="E291" s="39" t="s">
        <v>25</v>
      </c>
      <c r="F291" s="52"/>
      <c r="G291" s="514">
        <f>F291*D291</f>
        <v>0</v>
      </c>
    </row>
    <row r="292" spans="1:7" s="21" customFormat="1">
      <c r="A292" s="36"/>
      <c r="B292" s="33"/>
      <c r="C292" s="49"/>
      <c r="D292" s="52"/>
      <c r="E292" s="58"/>
      <c r="F292" s="52"/>
      <c r="G292" s="514"/>
    </row>
    <row r="293" spans="1:7" s="21" customFormat="1" ht="51">
      <c r="A293" s="47">
        <v>13</v>
      </c>
      <c r="B293" s="82" t="s">
        <v>192</v>
      </c>
      <c r="C293" s="49" t="s">
        <v>47</v>
      </c>
      <c r="D293" s="63">
        <v>40</v>
      </c>
      <c r="E293" s="39" t="s">
        <v>25</v>
      </c>
      <c r="F293" s="52"/>
      <c r="G293" s="514">
        <f>F293*D293</f>
        <v>0</v>
      </c>
    </row>
    <row r="294" spans="1:7" s="21" customFormat="1">
      <c r="A294" s="36"/>
      <c r="B294" s="33"/>
      <c r="C294" s="49"/>
      <c r="D294" s="52"/>
      <c r="E294" s="58"/>
      <c r="F294" s="52"/>
      <c r="G294" s="514"/>
    </row>
    <row r="295" spans="1:7" s="21" customFormat="1">
      <c r="A295" s="36"/>
      <c r="B295" s="33" t="s">
        <v>193</v>
      </c>
      <c r="C295" s="49"/>
      <c r="D295" s="52"/>
      <c r="E295" s="58"/>
      <c r="F295" s="52"/>
      <c r="G295" s="514"/>
    </row>
    <row r="296" spans="1:7" s="21" customFormat="1">
      <c r="A296" s="36"/>
      <c r="B296" s="33" t="s">
        <v>194</v>
      </c>
      <c r="C296" s="49"/>
      <c r="D296" s="52"/>
      <c r="E296" s="58"/>
      <c r="F296" s="52"/>
      <c r="G296" s="514"/>
    </row>
    <row r="297" spans="1:7" s="21" customFormat="1" ht="140.25">
      <c r="A297" s="47">
        <v>14</v>
      </c>
      <c r="B297" s="33" t="s">
        <v>195</v>
      </c>
      <c r="C297" s="49" t="s">
        <v>34</v>
      </c>
      <c r="D297" s="79">
        <v>1</v>
      </c>
      <c r="E297" s="39" t="s">
        <v>25</v>
      </c>
      <c r="F297" s="52"/>
      <c r="G297" s="514">
        <f>F297*D297</f>
        <v>0</v>
      </c>
    </row>
    <row r="298" spans="1:7" s="21" customFormat="1">
      <c r="A298" s="36"/>
      <c r="B298" s="33"/>
      <c r="C298" s="49"/>
      <c r="D298" s="52"/>
      <c r="E298" s="58"/>
      <c r="F298" s="52"/>
      <c r="G298" s="514"/>
    </row>
    <row r="299" spans="1:7" s="21" customFormat="1">
      <c r="A299" s="36"/>
      <c r="B299" s="33" t="s">
        <v>196</v>
      </c>
      <c r="C299" s="49"/>
      <c r="D299" s="52"/>
      <c r="E299" s="58"/>
      <c r="F299" s="52"/>
      <c r="G299" s="514"/>
    </row>
    <row r="300" spans="1:7" s="21" customFormat="1" ht="140.25">
      <c r="A300" s="47">
        <v>15</v>
      </c>
      <c r="B300" s="33" t="s">
        <v>197</v>
      </c>
      <c r="C300" s="49" t="s">
        <v>34</v>
      </c>
      <c r="D300" s="79">
        <v>1</v>
      </c>
      <c r="E300" s="39" t="s">
        <v>25</v>
      </c>
      <c r="F300" s="52"/>
      <c r="G300" s="514">
        <f>F300*D300</f>
        <v>0</v>
      </c>
    </row>
    <row r="301" spans="1:7" s="21" customFormat="1">
      <c r="A301" s="36"/>
      <c r="B301" s="33"/>
      <c r="C301" s="49"/>
      <c r="D301" s="52"/>
      <c r="E301" s="58"/>
      <c r="F301" s="52"/>
      <c r="G301" s="514"/>
    </row>
    <row r="302" spans="1:7" s="21" customFormat="1">
      <c r="A302" s="36"/>
      <c r="B302" s="33" t="s">
        <v>198</v>
      </c>
      <c r="C302" s="49"/>
      <c r="D302" s="52"/>
      <c r="E302" s="58"/>
      <c r="F302" s="52"/>
      <c r="G302" s="514"/>
    </row>
    <row r="303" spans="1:7" s="21" customFormat="1" ht="140.25">
      <c r="A303" s="47">
        <v>16</v>
      </c>
      <c r="B303" s="33" t="s">
        <v>199</v>
      </c>
      <c r="C303" s="49" t="s">
        <v>34</v>
      </c>
      <c r="D303" s="79">
        <v>1</v>
      </c>
      <c r="E303" s="39" t="s">
        <v>25</v>
      </c>
      <c r="F303" s="52"/>
      <c r="G303" s="514">
        <f>F303*D303</f>
        <v>0</v>
      </c>
    </row>
    <row r="304" spans="1:7" s="21" customFormat="1">
      <c r="A304" s="36"/>
      <c r="B304" s="33"/>
      <c r="C304" s="49"/>
      <c r="D304" s="52"/>
      <c r="E304" s="58"/>
      <c r="F304" s="52"/>
      <c r="G304" s="514"/>
    </row>
    <row r="305" spans="1:7" s="21" customFormat="1">
      <c r="A305" s="36"/>
      <c r="B305" s="33" t="s">
        <v>200</v>
      </c>
      <c r="C305" s="49"/>
      <c r="D305" s="52"/>
      <c r="E305" s="58"/>
      <c r="F305" s="52"/>
      <c r="G305" s="514"/>
    </row>
    <row r="306" spans="1:7" s="21" customFormat="1" ht="140.25">
      <c r="A306" s="47">
        <v>17</v>
      </c>
      <c r="B306" s="33" t="s">
        <v>201</v>
      </c>
      <c r="C306" s="49" t="s">
        <v>34</v>
      </c>
      <c r="D306" s="79">
        <v>1</v>
      </c>
      <c r="E306" s="39" t="s">
        <v>25</v>
      </c>
      <c r="F306" s="52"/>
      <c r="G306" s="514">
        <f>F306*D306</f>
        <v>0</v>
      </c>
    </row>
    <row r="307" spans="1:7" s="21" customFormat="1">
      <c r="A307" s="36"/>
      <c r="B307" s="33"/>
      <c r="C307" s="49"/>
      <c r="D307" s="52"/>
      <c r="E307" s="58"/>
      <c r="F307" s="52"/>
      <c r="G307" s="514"/>
    </row>
    <row r="308" spans="1:7" s="21" customFormat="1">
      <c r="A308" s="36"/>
      <c r="B308" s="33" t="s">
        <v>202</v>
      </c>
      <c r="C308" s="49"/>
      <c r="D308" s="52"/>
      <c r="E308" s="58"/>
      <c r="F308" s="52"/>
      <c r="G308" s="514"/>
    </row>
    <row r="309" spans="1:7" s="21" customFormat="1" ht="140.25">
      <c r="A309" s="47">
        <v>18</v>
      </c>
      <c r="B309" s="33" t="s">
        <v>203</v>
      </c>
      <c r="C309" s="49" t="s">
        <v>34</v>
      </c>
      <c r="D309" s="79">
        <v>1</v>
      </c>
      <c r="E309" s="39" t="s">
        <v>25</v>
      </c>
      <c r="F309" s="52"/>
      <c r="G309" s="514">
        <f>F309*D309</f>
        <v>0</v>
      </c>
    </row>
    <row r="310" spans="1:7" s="21" customFormat="1">
      <c r="A310" s="25"/>
      <c r="B310" s="83"/>
      <c r="C310" s="49"/>
      <c r="D310" s="52"/>
      <c r="E310" s="58"/>
      <c r="F310" s="52"/>
      <c r="G310" s="514"/>
    </row>
    <row r="311" spans="1:7" s="21" customFormat="1" ht="102">
      <c r="A311" s="25">
        <v>19</v>
      </c>
      <c r="B311" s="83" t="s">
        <v>204</v>
      </c>
      <c r="C311" s="49" t="s">
        <v>34</v>
      </c>
      <c r="D311" s="79">
        <v>1</v>
      </c>
      <c r="E311" s="39" t="s">
        <v>25</v>
      </c>
      <c r="F311" s="52"/>
      <c r="G311" s="514">
        <f>F311*D311</f>
        <v>0</v>
      </c>
    </row>
    <row r="312" spans="1:7" s="21" customFormat="1">
      <c r="A312" s="25"/>
      <c r="B312" s="83"/>
      <c r="C312" s="49"/>
      <c r="D312" s="52"/>
      <c r="E312" s="58"/>
      <c r="F312" s="52"/>
      <c r="G312" s="514"/>
    </row>
    <row r="313" spans="1:7" s="21" customFormat="1" ht="102">
      <c r="A313" s="25">
        <v>20</v>
      </c>
      <c r="B313" s="83" t="s">
        <v>205</v>
      </c>
      <c r="C313" s="49" t="s">
        <v>34</v>
      </c>
      <c r="D313" s="79">
        <v>2</v>
      </c>
      <c r="E313" s="39" t="s">
        <v>25</v>
      </c>
      <c r="F313" s="52"/>
      <c r="G313" s="514">
        <f>F313*D313</f>
        <v>0</v>
      </c>
    </row>
    <row r="314" spans="1:7" s="21" customFormat="1">
      <c r="A314" s="25"/>
      <c r="B314" s="83"/>
      <c r="C314" s="49"/>
      <c r="D314" s="52"/>
      <c r="E314" s="58"/>
      <c r="F314" s="52"/>
      <c r="G314" s="514"/>
    </row>
    <row r="315" spans="1:7" s="21" customFormat="1" ht="102">
      <c r="A315" s="25">
        <v>21</v>
      </c>
      <c r="B315" s="83" t="s">
        <v>206</v>
      </c>
      <c r="C315" s="49" t="s">
        <v>34</v>
      </c>
      <c r="D315" s="79">
        <v>1</v>
      </c>
      <c r="E315" s="39" t="s">
        <v>25</v>
      </c>
      <c r="F315" s="52"/>
      <c r="G315" s="514">
        <f>F315*D315</f>
        <v>0</v>
      </c>
    </row>
    <row r="316" spans="1:7" s="21" customFormat="1">
      <c r="A316" s="25"/>
      <c r="B316" s="83"/>
      <c r="C316" s="49"/>
      <c r="D316" s="52"/>
      <c r="E316" s="58"/>
      <c r="F316" s="52"/>
      <c r="G316" s="514"/>
    </row>
    <row r="317" spans="1:7" s="21" customFormat="1" ht="89.25">
      <c r="A317" s="25">
        <v>22</v>
      </c>
      <c r="B317" s="83" t="s">
        <v>207</v>
      </c>
      <c r="C317" s="49" t="s">
        <v>34</v>
      </c>
      <c r="D317" s="79">
        <v>2</v>
      </c>
      <c r="E317" s="39" t="s">
        <v>25</v>
      </c>
      <c r="F317" s="52"/>
      <c r="G317" s="514">
        <f>F317*D317</f>
        <v>0</v>
      </c>
    </row>
    <row r="318" spans="1:7" s="21" customFormat="1">
      <c r="A318" s="25"/>
      <c r="B318" s="33"/>
      <c r="C318" s="49"/>
      <c r="D318" s="52"/>
      <c r="E318" s="58"/>
      <c r="F318" s="52"/>
      <c r="G318" s="514"/>
    </row>
    <row r="319" spans="1:7" s="21" customFormat="1" ht="76.5">
      <c r="A319" s="25">
        <v>23</v>
      </c>
      <c r="B319" s="83" t="s">
        <v>208</v>
      </c>
      <c r="C319" s="46"/>
      <c r="D319" s="9"/>
      <c r="E319" s="50"/>
      <c r="F319" s="9"/>
      <c r="G319" s="518"/>
    </row>
    <row r="320" spans="1:7" s="21" customFormat="1">
      <c r="A320" s="25"/>
      <c r="B320" s="83" t="s">
        <v>209</v>
      </c>
      <c r="C320" s="49" t="s">
        <v>34</v>
      </c>
      <c r="D320" s="79">
        <v>2</v>
      </c>
      <c r="E320" s="39" t="s">
        <v>25</v>
      </c>
      <c r="F320" s="52"/>
      <c r="G320" s="514">
        <f t="shared" ref="G320:G321" si="8">F320*D320</f>
        <v>0</v>
      </c>
    </row>
    <row r="321" spans="1:7" s="21" customFormat="1">
      <c r="A321" s="25"/>
      <c r="B321" s="83" t="s">
        <v>210</v>
      </c>
      <c r="C321" s="49" t="s">
        <v>34</v>
      </c>
      <c r="D321" s="79">
        <v>1</v>
      </c>
      <c r="E321" s="39" t="s">
        <v>25</v>
      </c>
      <c r="F321" s="52"/>
      <c r="G321" s="514">
        <f t="shared" si="8"/>
        <v>0</v>
      </c>
    </row>
    <row r="322" spans="1:7" s="21" customFormat="1">
      <c r="A322" s="25"/>
      <c r="B322" s="33"/>
      <c r="C322" s="49"/>
      <c r="D322" s="52"/>
      <c r="E322" s="58"/>
      <c r="F322" s="52"/>
      <c r="G322" s="514"/>
    </row>
    <row r="323" spans="1:7" s="21" customFormat="1">
      <c r="A323" s="25"/>
      <c r="B323" s="33" t="s">
        <v>211</v>
      </c>
      <c r="C323" s="49"/>
      <c r="D323" s="52"/>
      <c r="E323" s="58"/>
      <c r="F323" s="52"/>
      <c r="G323" s="514"/>
    </row>
    <row r="324" spans="1:7" s="21" customFormat="1" ht="102">
      <c r="A324" s="25">
        <v>24</v>
      </c>
      <c r="B324" s="83" t="s">
        <v>212</v>
      </c>
      <c r="C324" s="49" t="s">
        <v>34</v>
      </c>
      <c r="D324" s="79">
        <v>4</v>
      </c>
      <c r="E324" s="39" t="s">
        <v>25</v>
      </c>
      <c r="F324" s="52"/>
      <c r="G324" s="514">
        <f>F324*D324</f>
        <v>0</v>
      </c>
    </row>
    <row r="325" spans="1:7" s="21" customFormat="1">
      <c r="A325" s="25"/>
      <c r="B325" s="33"/>
      <c r="C325" s="49"/>
      <c r="D325" s="52"/>
      <c r="E325" s="58"/>
      <c r="F325" s="52"/>
      <c r="G325" s="514"/>
    </row>
    <row r="326" spans="1:7" s="21" customFormat="1" ht="51">
      <c r="A326" s="25">
        <v>25</v>
      </c>
      <c r="B326" s="33" t="s">
        <v>213</v>
      </c>
      <c r="C326" s="49" t="s">
        <v>34</v>
      </c>
      <c r="D326" s="79">
        <v>4</v>
      </c>
      <c r="E326" s="39" t="s">
        <v>25</v>
      </c>
      <c r="F326" s="52"/>
      <c r="G326" s="514">
        <f>F326*D326</f>
        <v>0</v>
      </c>
    </row>
    <row r="327" spans="1:7" s="21" customFormat="1">
      <c r="A327" s="25"/>
      <c r="B327" s="33"/>
      <c r="C327" s="49"/>
      <c r="D327" s="52"/>
      <c r="E327" s="58"/>
      <c r="F327" s="52"/>
      <c r="G327" s="514"/>
    </row>
    <row r="328" spans="1:7" s="21" customFormat="1" ht="63.75">
      <c r="A328" s="25">
        <v>26</v>
      </c>
      <c r="B328" s="33" t="s">
        <v>214</v>
      </c>
      <c r="C328" s="49" t="s">
        <v>34</v>
      </c>
      <c r="D328" s="79">
        <v>3</v>
      </c>
      <c r="E328" s="39" t="s">
        <v>25</v>
      </c>
      <c r="F328" s="52"/>
      <c r="G328" s="514">
        <f>F328*D328</f>
        <v>0</v>
      </c>
    </row>
    <row r="329" spans="1:7" s="21" customFormat="1">
      <c r="A329" s="25"/>
      <c r="B329" s="33"/>
      <c r="C329" s="49"/>
      <c r="D329" s="52"/>
      <c r="E329" s="58"/>
      <c r="F329" s="52"/>
      <c r="G329" s="514"/>
    </row>
    <row r="330" spans="1:7" s="21" customFormat="1" ht="114.75">
      <c r="A330" s="25">
        <v>27</v>
      </c>
      <c r="B330" s="33" t="s">
        <v>215</v>
      </c>
      <c r="C330" s="49" t="s">
        <v>34</v>
      </c>
      <c r="D330" s="79">
        <v>3</v>
      </c>
      <c r="E330" s="39" t="s">
        <v>25</v>
      </c>
      <c r="F330" s="52"/>
      <c r="G330" s="514">
        <f>F330*D330</f>
        <v>0</v>
      </c>
    </row>
    <row r="331" spans="1:7" s="21" customFormat="1">
      <c r="A331" s="25"/>
      <c r="B331" s="33"/>
      <c r="C331" s="49"/>
      <c r="D331" s="52"/>
      <c r="E331" s="58"/>
      <c r="F331" s="52"/>
      <c r="G331" s="514"/>
    </row>
    <row r="332" spans="1:7" s="21" customFormat="1" ht="76.5">
      <c r="A332" s="25">
        <v>28</v>
      </c>
      <c r="B332" s="33" t="s">
        <v>216</v>
      </c>
      <c r="C332" s="49" t="s">
        <v>34</v>
      </c>
      <c r="D332" s="79">
        <v>2</v>
      </c>
      <c r="E332" s="39" t="s">
        <v>25</v>
      </c>
      <c r="F332" s="52"/>
      <c r="G332" s="514">
        <f>F332*D332</f>
        <v>0</v>
      </c>
    </row>
    <row r="333" spans="1:7" s="21" customFormat="1">
      <c r="A333" s="25"/>
      <c r="B333" s="33"/>
      <c r="C333" s="49"/>
      <c r="D333" s="52"/>
      <c r="E333" s="58"/>
      <c r="F333" s="52"/>
      <c r="G333" s="514"/>
    </row>
    <row r="334" spans="1:7" s="21" customFormat="1" ht="89.25">
      <c r="A334" s="25">
        <v>29</v>
      </c>
      <c r="B334" s="33" t="s">
        <v>217</v>
      </c>
      <c r="C334" s="49" t="s">
        <v>34</v>
      </c>
      <c r="D334" s="79">
        <v>2</v>
      </c>
      <c r="E334" s="39" t="s">
        <v>25</v>
      </c>
      <c r="F334" s="52"/>
      <c r="G334" s="514">
        <f>F334*D334</f>
        <v>0</v>
      </c>
    </row>
    <row r="335" spans="1:7" s="21" customFormat="1">
      <c r="A335" s="25"/>
      <c r="B335" s="33"/>
      <c r="C335" s="49"/>
      <c r="D335" s="52"/>
      <c r="E335" s="58"/>
      <c r="F335" s="52"/>
      <c r="G335" s="514"/>
    </row>
    <row r="336" spans="1:7" s="21" customFormat="1" ht="76.5">
      <c r="A336" s="25">
        <v>30</v>
      </c>
      <c r="B336" s="33" t="s">
        <v>218</v>
      </c>
      <c r="C336" s="49" t="s">
        <v>34</v>
      </c>
      <c r="D336" s="79">
        <v>2</v>
      </c>
      <c r="E336" s="39" t="s">
        <v>25</v>
      </c>
      <c r="F336" s="52"/>
      <c r="G336" s="514">
        <f>F336*D336</f>
        <v>0</v>
      </c>
    </row>
    <row r="337" spans="1:7" s="21" customFormat="1">
      <c r="A337" s="25"/>
      <c r="B337" s="33"/>
      <c r="C337" s="49"/>
      <c r="D337" s="52"/>
      <c r="E337" s="58"/>
      <c r="F337" s="52"/>
      <c r="G337" s="514"/>
    </row>
    <row r="338" spans="1:7" s="21" customFormat="1" ht="63.75">
      <c r="A338" s="25">
        <v>31</v>
      </c>
      <c r="B338" s="33" t="s">
        <v>219</v>
      </c>
      <c r="C338" s="49" t="s">
        <v>34</v>
      </c>
      <c r="D338" s="79">
        <v>1</v>
      </c>
      <c r="E338" s="39" t="s">
        <v>25</v>
      </c>
      <c r="F338" s="52"/>
      <c r="G338" s="514">
        <f>F338*D338</f>
        <v>0</v>
      </c>
    </row>
    <row r="339" spans="1:7" s="21" customFormat="1">
      <c r="A339" s="25"/>
      <c r="B339" s="33"/>
      <c r="C339" s="49"/>
      <c r="D339" s="52"/>
      <c r="E339" s="58"/>
      <c r="F339" s="52"/>
      <c r="G339" s="514"/>
    </row>
    <row r="340" spans="1:7" s="21" customFormat="1" ht="63.75">
      <c r="A340" s="25">
        <v>32</v>
      </c>
      <c r="B340" s="33" t="s">
        <v>220</v>
      </c>
      <c r="C340" s="49" t="s">
        <v>34</v>
      </c>
      <c r="D340" s="79">
        <v>1</v>
      </c>
      <c r="E340" s="39" t="s">
        <v>25</v>
      </c>
      <c r="F340" s="52"/>
      <c r="G340" s="514">
        <f>F340*D340</f>
        <v>0</v>
      </c>
    </row>
    <row r="341" spans="1:7" s="21" customFormat="1">
      <c r="A341" s="25"/>
      <c r="B341" s="33"/>
      <c r="C341" s="49"/>
      <c r="D341" s="52"/>
      <c r="E341" s="58"/>
      <c r="F341" s="52"/>
      <c r="G341" s="514"/>
    </row>
    <row r="342" spans="1:7" s="21" customFormat="1" ht="127.5">
      <c r="A342" s="25">
        <v>33</v>
      </c>
      <c r="B342" s="33" t="s">
        <v>221</v>
      </c>
      <c r="C342" s="49" t="s">
        <v>34</v>
      </c>
      <c r="D342" s="79">
        <v>1</v>
      </c>
      <c r="E342" s="39" t="s">
        <v>25</v>
      </c>
      <c r="F342" s="52"/>
      <c r="G342" s="514">
        <f>F342*D342</f>
        <v>0</v>
      </c>
    </row>
    <row r="343" spans="1:7" s="21" customFormat="1">
      <c r="A343" s="25"/>
      <c r="B343" s="33"/>
      <c r="C343" s="49"/>
      <c r="D343" s="52"/>
      <c r="E343" s="58"/>
      <c r="F343" s="52"/>
      <c r="G343" s="514"/>
    </row>
    <row r="344" spans="1:7" s="21" customFormat="1" ht="89.25">
      <c r="A344" s="25">
        <v>34</v>
      </c>
      <c r="B344" s="33" t="s">
        <v>222</v>
      </c>
      <c r="C344" s="49" t="s">
        <v>34</v>
      </c>
      <c r="D344" s="79">
        <v>1</v>
      </c>
      <c r="E344" s="39" t="s">
        <v>25</v>
      </c>
      <c r="F344" s="52"/>
      <c r="G344" s="514">
        <f>F344*D344</f>
        <v>0</v>
      </c>
    </row>
    <row r="345" spans="1:7" s="21" customFormat="1">
      <c r="A345" s="25"/>
      <c r="B345" s="33"/>
      <c r="C345" s="49"/>
      <c r="D345" s="52"/>
      <c r="E345" s="58"/>
      <c r="F345" s="52"/>
      <c r="G345" s="514"/>
    </row>
    <row r="346" spans="1:7" s="21" customFormat="1" ht="76.5">
      <c r="A346" s="25">
        <v>35</v>
      </c>
      <c r="B346" s="33" t="s">
        <v>223</v>
      </c>
      <c r="C346" s="49" t="s">
        <v>34</v>
      </c>
      <c r="D346" s="79">
        <v>1</v>
      </c>
      <c r="E346" s="39" t="s">
        <v>25</v>
      </c>
      <c r="F346" s="52"/>
      <c r="G346" s="514">
        <f>F346*D346</f>
        <v>0</v>
      </c>
    </row>
    <row r="347" spans="1:7" s="21" customFormat="1">
      <c r="A347" s="25"/>
      <c r="B347" s="33"/>
      <c r="C347" s="49"/>
      <c r="D347" s="52"/>
      <c r="E347" s="58"/>
      <c r="F347" s="52"/>
      <c r="G347" s="514"/>
    </row>
    <row r="348" spans="1:7" s="21" customFormat="1" ht="89.25">
      <c r="A348" s="25">
        <v>36</v>
      </c>
      <c r="B348" s="33" t="s">
        <v>224</v>
      </c>
      <c r="C348" s="49" t="s">
        <v>34</v>
      </c>
      <c r="D348" s="79">
        <v>1</v>
      </c>
      <c r="E348" s="39" t="s">
        <v>25</v>
      </c>
      <c r="F348" s="52"/>
      <c r="G348" s="514">
        <f>F348*D348</f>
        <v>0</v>
      </c>
    </row>
    <row r="349" spans="1:7" s="21" customFormat="1">
      <c r="A349" s="25"/>
      <c r="B349" s="33"/>
      <c r="C349" s="49"/>
      <c r="D349" s="52"/>
      <c r="E349" s="58"/>
      <c r="F349" s="52"/>
      <c r="G349" s="514"/>
    </row>
    <row r="350" spans="1:7" s="21" customFormat="1" ht="51">
      <c r="A350" s="25">
        <v>37</v>
      </c>
      <c r="B350" s="33" t="s">
        <v>225</v>
      </c>
      <c r="C350" s="49" t="s">
        <v>34</v>
      </c>
      <c r="D350" s="79">
        <v>1</v>
      </c>
      <c r="E350" s="39" t="s">
        <v>25</v>
      </c>
      <c r="F350" s="52"/>
      <c r="G350" s="514">
        <f>F350*D350</f>
        <v>0</v>
      </c>
    </row>
    <row r="351" spans="1:7" s="21" customFormat="1">
      <c r="A351" s="25"/>
      <c r="B351" s="33"/>
      <c r="C351" s="49"/>
      <c r="D351" s="52"/>
      <c r="E351" s="58"/>
      <c r="F351" s="52"/>
      <c r="G351" s="514"/>
    </row>
    <row r="352" spans="1:7" s="21" customFormat="1" ht="38.25">
      <c r="A352" s="25">
        <v>38</v>
      </c>
      <c r="B352" s="33" t="s">
        <v>226</v>
      </c>
      <c r="C352" s="49" t="s">
        <v>34</v>
      </c>
      <c r="D352" s="79">
        <v>1</v>
      </c>
      <c r="E352" s="39" t="s">
        <v>25</v>
      </c>
      <c r="F352" s="52"/>
      <c r="G352" s="514">
        <f>F352*D352</f>
        <v>0</v>
      </c>
    </row>
    <row r="353" spans="1:7" s="21" customFormat="1">
      <c r="A353" s="25"/>
      <c r="B353" s="33"/>
      <c r="C353" s="49"/>
      <c r="D353" s="52"/>
      <c r="E353" s="58"/>
      <c r="F353" s="52"/>
      <c r="G353" s="514"/>
    </row>
    <row r="354" spans="1:7" s="21" customFormat="1" ht="38.25">
      <c r="A354" s="25">
        <v>39</v>
      </c>
      <c r="B354" s="33" t="s">
        <v>227</v>
      </c>
      <c r="C354" s="49" t="s">
        <v>34</v>
      </c>
      <c r="D354" s="79">
        <v>4</v>
      </c>
      <c r="E354" s="39" t="s">
        <v>25</v>
      </c>
      <c r="F354" s="52"/>
      <c r="G354" s="514">
        <f>F354*D354</f>
        <v>0</v>
      </c>
    </row>
    <row r="355" spans="1:7" s="21" customFormat="1">
      <c r="A355" s="25"/>
      <c r="B355" s="33"/>
      <c r="C355" s="49"/>
      <c r="D355" s="52"/>
      <c r="E355" s="58"/>
      <c r="F355" s="52"/>
      <c r="G355" s="514"/>
    </row>
    <row r="356" spans="1:7" s="21" customFormat="1" ht="76.5">
      <c r="A356" s="25">
        <v>40</v>
      </c>
      <c r="B356" s="33" t="s">
        <v>228</v>
      </c>
      <c r="C356" s="49" t="s">
        <v>34</v>
      </c>
      <c r="D356" s="79">
        <v>1</v>
      </c>
      <c r="E356" s="39" t="s">
        <v>25</v>
      </c>
      <c r="F356" s="52"/>
      <c r="G356" s="514">
        <f>F356*D356</f>
        <v>0</v>
      </c>
    </row>
    <row r="357" spans="1:7" s="21" customFormat="1">
      <c r="A357" s="25"/>
      <c r="B357" s="33"/>
      <c r="C357" s="49"/>
      <c r="D357" s="52"/>
      <c r="E357" s="58"/>
      <c r="F357" s="52"/>
      <c r="G357" s="514"/>
    </row>
    <row r="358" spans="1:7" s="21" customFormat="1" ht="63.75">
      <c r="A358" s="25">
        <v>41</v>
      </c>
      <c r="B358" s="33" t="s">
        <v>229</v>
      </c>
      <c r="C358" s="49" t="s">
        <v>34</v>
      </c>
      <c r="D358" s="79">
        <v>3</v>
      </c>
      <c r="E358" s="39" t="s">
        <v>25</v>
      </c>
      <c r="F358" s="52"/>
      <c r="G358" s="514">
        <f>F358*D358</f>
        <v>0</v>
      </c>
    </row>
    <row r="359" spans="1:7" s="21" customFormat="1">
      <c r="A359" s="25"/>
      <c r="B359" s="33"/>
      <c r="C359" s="49"/>
      <c r="D359" s="52"/>
      <c r="E359" s="58"/>
      <c r="F359" s="52"/>
      <c r="G359" s="514"/>
    </row>
    <row r="360" spans="1:7" s="21" customFormat="1" ht="63.75">
      <c r="A360" s="25">
        <v>42</v>
      </c>
      <c r="B360" s="33" t="s">
        <v>230</v>
      </c>
      <c r="C360" s="49" t="s">
        <v>34</v>
      </c>
      <c r="D360" s="79">
        <v>4</v>
      </c>
      <c r="E360" s="39" t="s">
        <v>25</v>
      </c>
      <c r="F360" s="52"/>
      <c r="G360" s="514">
        <f>F360*D360</f>
        <v>0</v>
      </c>
    </row>
    <row r="361" spans="1:7" s="21" customFormat="1">
      <c r="A361" s="25"/>
      <c r="B361" s="33"/>
      <c r="C361" s="49"/>
      <c r="D361" s="52"/>
      <c r="E361" s="58"/>
      <c r="F361" s="52"/>
      <c r="G361" s="514"/>
    </row>
    <row r="362" spans="1:7" s="21" customFormat="1" ht="63.75">
      <c r="A362" s="25">
        <v>43</v>
      </c>
      <c r="B362" s="33" t="s">
        <v>231</v>
      </c>
      <c r="C362" s="49" t="s">
        <v>34</v>
      </c>
      <c r="D362" s="79">
        <v>4</v>
      </c>
      <c r="E362" s="39" t="s">
        <v>25</v>
      </c>
      <c r="F362" s="52"/>
      <c r="G362" s="514">
        <f>F362*D362</f>
        <v>0</v>
      </c>
    </row>
    <row r="363" spans="1:7" s="21" customFormat="1">
      <c r="A363" s="25"/>
      <c r="B363" s="41"/>
      <c r="C363" s="42"/>
      <c r="D363" s="43"/>
      <c r="E363" s="44"/>
      <c r="F363" s="43"/>
      <c r="G363" s="516"/>
    </row>
    <row r="364" spans="1:7" s="21" customFormat="1">
      <c r="A364" s="34"/>
      <c r="B364" s="35" t="s">
        <v>232</v>
      </c>
      <c r="C364" s="59"/>
      <c r="D364" s="60"/>
      <c r="E364" s="61"/>
      <c r="F364" s="60"/>
      <c r="G364" s="515">
        <f>SUM(G253:G363)</f>
        <v>0</v>
      </c>
    </row>
    <row r="365" spans="1:7" s="21" customFormat="1">
      <c r="A365" s="25"/>
      <c r="B365" s="37"/>
      <c r="C365" s="3"/>
      <c r="D365" s="27"/>
      <c r="E365" s="28"/>
      <c r="F365" s="52"/>
      <c r="G365" s="514"/>
    </row>
    <row r="366" spans="1:7" s="21" customFormat="1">
      <c r="A366" s="34" t="s">
        <v>233</v>
      </c>
      <c r="B366" s="35" t="s">
        <v>234</v>
      </c>
      <c r="C366" s="12"/>
      <c r="D366" s="32"/>
      <c r="E366" s="14"/>
      <c r="F366" s="60"/>
      <c r="G366" s="515"/>
    </row>
    <row r="367" spans="1:7" s="21" customFormat="1">
      <c r="A367" s="36"/>
      <c r="B367" s="37"/>
      <c r="C367" s="49"/>
      <c r="D367" s="52"/>
      <c r="E367" s="58"/>
      <c r="F367" s="52"/>
      <c r="G367" s="514"/>
    </row>
    <row r="368" spans="1:7" s="21" customFormat="1" ht="242.25">
      <c r="A368" s="25">
        <v>1</v>
      </c>
      <c r="B368" s="33" t="s">
        <v>235</v>
      </c>
      <c r="C368" s="3" t="s">
        <v>24</v>
      </c>
      <c r="D368" s="79">
        <v>4</v>
      </c>
      <c r="E368" s="39" t="s">
        <v>25</v>
      </c>
      <c r="F368" s="52"/>
      <c r="G368" s="514">
        <f>F368*D368</f>
        <v>0</v>
      </c>
    </row>
    <row r="369" spans="1:7" s="21" customFormat="1">
      <c r="A369" s="25"/>
      <c r="B369" s="33"/>
      <c r="C369" s="49"/>
      <c r="D369" s="52"/>
      <c r="E369" s="58"/>
      <c r="F369" s="52"/>
      <c r="G369" s="514"/>
    </row>
    <row r="370" spans="1:7" s="21" customFormat="1" ht="127.5">
      <c r="A370" s="25">
        <v>2</v>
      </c>
      <c r="B370" s="33" t="s">
        <v>236</v>
      </c>
      <c r="C370" s="49" t="s">
        <v>34</v>
      </c>
      <c r="D370" s="79">
        <v>40</v>
      </c>
      <c r="E370" s="39" t="s">
        <v>25</v>
      </c>
      <c r="F370" s="52"/>
      <c r="G370" s="514">
        <f>F370*D370</f>
        <v>0</v>
      </c>
    </row>
    <row r="371" spans="1:7" s="21" customFormat="1">
      <c r="A371" s="25"/>
      <c r="B371" s="33"/>
      <c r="C371" s="49"/>
      <c r="D371" s="52"/>
      <c r="E371" s="58"/>
      <c r="F371" s="52"/>
      <c r="G371" s="514"/>
    </row>
    <row r="372" spans="1:7" s="21" customFormat="1" ht="89.25">
      <c r="A372" s="25">
        <v>3</v>
      </c>
      <c r="B372" s="33" t="s">
        <v>237</v>
      </c>
      <c r="C372" s="49" t="s">
        <v>34</v>
      </c>
      <c r="D372" s="79">
        <v>10</v>
      </c>
      <c r="E372" s="39" t="s">
        <v>25</v>
      </c>
      <c r="F372" s="52"/>
      <c r="G372" s="514">
        <f>F372*D372</f>
        <v>0</v>
      </c>
    </row>
    <row r="373" spans="1:7" s="21" customFormat="1">
      <c r="A373" s="25"/>
      <c r="B373" s="33"/>
      <c r="C373" s="49"/>
      <c r="D373" s="52"/>
      <c r="E373" s="58"/>
      <c r="F373" s="52"/>
      <c r="G373" s="514"/>
    </row>
    <row r="374" spans="1:7" s="21" customFormat="1" ht="76.5">
      <c r="A374" s="25">
        <v>4</v>
      </c>
      <c r="B374" s="33" t="s">
        <v>238</v>
      </c>
      <c r="C374" s="3" t="s">
        <v>24</v>
      </c>
      <c r="D374" s="79">
        <v>1</v>
      </c>
      <c r="E374" s="39" t="s">
        <v>25</v>
      </c>
      <c r="F374" s="52"/>
      <c r="G374" s="514">
        <f>F374*D374</f>
        <v>0</v>
      </c>
    </row>
    <row r="375" spans="1:7" s="21" customFormat="1">
      <c r="A375" s="25"/>
      <c r="B375" s="37"/>
      <c r="C375" s="49"/>
      <c r="D375" s="52"/>
      <c r="E375" s="58"/>
      <c r="F375" s="52"/>
      <c r="G375" s="514"/>
    </row>
    <row r="376" spans="1:7" s="21" customFormat="1" ht="89.25">
      <c r="A376" s="25">
        <v>5</v>
      </c>
      <c r="B376" s="33" t="s">
        <v>239</v>
      </c>
      <c r="C376" s="3" t="s">
        <v>24</v>
      </c>
      <c r="D376" s="79">
        <v>1</v>
      </c>
      <c r="E376" s="39" t="s">
        <v>25</v>
      </c>
      <c r="F376" s="52"/>
      <c r="G376" s="514">
        <f>F376*D376</f>
        <v>0</v>
      </c>
    </row>
    <row r="377" spans="1:7" s="21" customFormat="1">
      <c r="A377" s="25"/>
      <c r="B377" s="41"/>
      <c r="C377" s="42"/>
      <c r="D377" s="43"/>
      <c r="E377" s="44"/>
      <c r="F377" s="43"/>
      <c r="G377" s="516"/>
    </row>
    <row r="378" spans="1:7" s="21" customFormat="1">
      <c r="A378" s="34"/>
      <c r="B378" s="35" t="s">
        <v>240</v>
      </c>
      <c r="C378" s="59"/>
      <c r="D378" s="60"/>
      <c r="E378" s="61"/>
      <c r="F378" s="60"/>
      <c r="G378" s="515">
        <f>SUM(G366:G377)</f>
        <v>0</v>
      </c>
    </row>
    <row r="379" spans="1:7" s="21" customFormat="1">
      <c r="A379" s="25"/>
      <c r="B379" s="37"/>
      <c r="C379" s="3"/>
      <c r="D379" s="27"/>
      <c r="E379" s="28"/>
      <c r="F379" s="52"/>
      <c r="G379" s="514"/>
    </row>
    <row r="380" spans="1:7" s="21" customFormat="1">
      <c r="A380" s="34" t="s">
        <v>241</v>
      </c>
      <c r="B380" s="35" t="s">
        <v>242</v>
      </c>
      <c r="C380" s="12"/>
      <c r="D380" s="32"/>
      <c r="E380" s="14"/>
      <c r="F380" s="60"/>
      <c r="G380" s="515"/>
    </row>
    <row r="381" spans="1:7" s="21" customFormat="1">
      <c r="A381" s="36"/>
      <c r="B381" s="37"/>
      <c r="C381" s="46"/>
      <c r="D381" s="27"/>
      <c r="E381" s="28"/>
      <c r="F381" s="27"/>
      <c r="G381" s="514"/>
    </row>
    <row r="382" spans="1:7" s="21" customFormat="1" ht="25.5">
      <c r="A382" s="36"/>
      <c r="B382" s="33" t="s">
        <v>243</v>
      </c>
      <c r="C382" s="3"/>
      <c r="D382" s="27"/>
      <c r="E382" s="28"/>
      <c r="F382" s="52"/>
      <c r="G382" s="514"/>
    </row>
    <row r="383" spans="1:7" s="21" customFormat="1" ht="25.5">
      <c r="A383" s="25">
        <v>1</v>
      </c>
      <c r="B383" s="33" t="s">
        <v>244</v>
      </c>
      <c r="C383" s="3"/>
      <c r="D383" s="27"/>
      <c r="E383" s="28"/>
      <c r="F383" s="52"/>
      <c r="G383" s="514"/>
    </row>
    <row r="384" spans="1:7" s="21" customFormat="1">
      <c r="A384" s="25"/>
      <c r="B384" s="84" t="s">
        <v>245</v>
      </c>
      <c r="C384" s="49" t="s">
        <v>34</v>
      </c>
      <c r="D384" s="38">
        <v>20</v>
      </c>
      <c r="E384" s="39" t="s">
        <v>25</v>
      </c>
      <c r="F384" s="52"/>
      <c r="G384" s="514">
        <f t="shared" ref="G384:G389" si="9">F384*D384</f>
        <v>0</v>
      </c>
    </row>
    <row r="385" spans="1:7" s="21" customFormat="1">
      <c r="A385" s="25"/>
      <c r="B385" s="84" t="s">
        <v>246</v>
      </c>
      <c r="C385" s="49" t="s">
        <v>34</v>
      </c>
      <c r="D385" s="38">
        <v>50</v>
      </c>
      <c r="E385" s="39" t="s">
        <v>25</v>
      </c>
      <c r="F385" s="52"/>
      <c r="G385" s="514">
        <f t="shared" si="9"/>
        <v>0</v>
      </c>
    </row>
    <row r="386" spans="1:7" s="21" customFormat="1">
      <c r="A386" s="25"/>
      <c r="B386" s="84" t="s">
        <v>247</v>
      </c>
      <c r="C386" s="49" t="s">
        <v>34</v>
      </c>
      <c r="D386" s="38">
        <v>20</v>
      </c>
      <c r="E386" s="39" t="s">
        <v>25</v>
      </c>
      <c r="F386" s="52"/>
      <c r="G386" s="514">
        <f t="shared" si="9"/>
        <v>0</v>
      </c>
    </row>
    <row r="387" spans="1:7" s="21" customFormat="1">
      <c r="A387" s="25"/>
      <c r="B387" s="84" t="s">
        <v>248</v>
      </c>
      <c r="C387" s="49" t="s">
        <v>34</v>
      </c>
      <c r="D387" s="38">
        <v>10</v>
      </c>
      <c r="E387" s="39" t="s">
        <v>25</v>
      </c>
      <c r="F387" s="52"/>
      <c r="G387" s="514">
        <f t="shared" si="9"/>
        <v>0</v>
      </c>
    </row>
    <row r="388" spans="1:7" s="21" customFormat="1">
      <c r="A388" s="25"/>
      <c r="B388" s="84" t="s">
        <v>249</v>
      </c>
      <c r="C388" s="49" t="s">
        <v>34</v>
      </c>
      <c r="D388" s="38">
        <v>10</v>
      </c>
      <c r="E388" s="39" t="s">
        <v>25</v>
      </c>
      <c r="F388" s="52"/>
      <c r="G388" s="514">
        <f t="shared" si="9"/>
        <v>0</v>
      </c>
    </row>
    <row r="389" spans="1:7" s="21" customFormat="1">
      <c r="A389" s="25"/>
      <c r="B389" s="85" t="s">
        <v>250</v>
      </c>
      <c r="C389" s="49" t="s">
        <v>34</v>
      </c>
      <c r="D389" s="38">
        <v>5</v>
      </c>
      <c r="E389" s="39" t="s">
        <v>25</v>
      </c>
      <c r="F389" s="52"/>
      <c r="G389" s="514">
        <f t="shared" si="9"/>
        <v>0</v>
      </c>
    </row>
    <row r="390" spans="1:7" s="21" customFormat="1">
      <c r="A390" s="25"/>
      <c r="B390" s="85"/>
      <c r="C390" s="3"/>
      <c r="D390" s="27"/>
      <c r="E390" s="28"/>
      <c r="F390" s="52"/>
      <c r="G390" s="514"/>
    </row>
    <row r="391" spans="1:7" s="21" customFormat="1" ht="38.25">
      <c r="A391" s="25">
        <v>2</v>
      </c>
      <c r="B391" s="33" t="s">
        <v>251</v>
      </c>
      <c r="C391" s="3"/>
      <c r="D391" s="27"/>
      <c r="E391" s="28"/>
      <c r="F391" s="52"/>
      <c r="G391" s="514"/>
    </row>
    <row r="392" spans="1:7" s="21" customFormat="1">
      <c r="A392" s="25"/>
      <c r="B392" s="85" t="s">
        <v>252</v>
      </c>
      <c r="C392" s="49" t="s">
        <v>34</v>
      </c>
      <c r="D392" s="38">
        <v>200</v>
      </c>
      <c r="E392" s="39" t="s">
        <v>25</v>
      </c>
      <c r="F392" s="52"/>
      <c r="G392" s="514">
        <f t="shared" ref="G392:G397" si="10">F392*D392</f>
        <v>0</v>
      </c>
    </row>
    <row r="393" spans="1:7" s="21" customFormat="1">
      <c r="A393" s="25"/>
      <c r="B393" s="84" t="s">
        <v>253</v>
      </c>
      <c r="C393" s="49" t="s">
        <v>34</v>
      </c>
      <c r="D393" s="38">
        <v>200</v>
      </c>
      <c r="E393" s="39" t="s">
        <v>25</v>
      </c>
      <c r="F393" s="52"/>
      <c r="G393" s="514">
        <f t="shared" si="10"/>
        <v>0</v>
      </c>
    </row>
    <row r="394" spans="1:7" s="21" customFormat="1">
      <c r="A394" s="25"/>
      <c r="B394" s="85" t="s">
        <v>254</v>
      </c>
      <c r="C394" s="49" t="s">
        <v>34</v>
      </c>
      <c r="D394" s="38">
        <v>200</v>
      </c>
      <c r="E394" s="39" t="s">
        <v>25</v>
      </c>
      <c r="F394" s="52"/>
      <c r="G394" s="514">
        <f t="shared" si="10"/>
        <v>0</v>
      </c>
    </row>
    <row r="395" spans="1:7" s="21" customFormat="1">
      <c r="A395" s="25"/>
      <c r="B395" s="85" t="s">
        <v>255</v>
      </c>
      <c r="C395" s="49" t="s">
        <v>34</v>
      </c>
      <c r="D395" s="38">
        <v>50</v>
      </c>
      <c r="E395" s="39" t="s">
        <v>25</v>
      </c>
      <c r="F395" s="52"/>
      <c r="G395" s="514">
        <f t="shared" si="10"/>
        <v>0</v>
      </c>
    </row>
    <row r="396" spans="1:7" s="21" customFormat="1">
      <c r="A396" s="25"/>
      <c r="B396" s="84" t="s">
        <v>256</v>
      </c>
      <c r="C396" s="49" t="s">
        <v>34</v>
      </c>
      <c r="D396" s="38">
        <v>20</v>
      </c>
      <c r="E396" s="39" t="s">
        <v>25</v>
      </c>
      <c r="F396" s="52"/>
      <c r="G396" s="514">
        <f t="shared" si="10"/>
        <v>0</v>
      </c>
    </row>
    <row r="397" spans="1:7" s="21" customFormat="1">
      <c r="A397" s="25"/>
      <c r="B397" s="85" t="s">
        <v>257</v>
      </c>
      <c r="C397" s="49" t="s">
        <v>34</v>
      </c>
      <c r="D397" s="38">
        <v>5</v>
      </c>
      <c r="E397" s="39" t="s">
        <v>25</v>
      </c>
      <c r="F397" s="52"/>
      <c r="G397" s="514">
        <f t="shared" si="10"/>
        <v>0</v>
      </c>
    </row>
    <row r="398" spans="1:7" s="21" customFormat="1">
      <c r="A398" s="25"/>
      <c r="B398" s="85"/>
      <c r="C398" s="3"/>
      <c r="D398" s="27"/>
      <c r="E398" s="28"/>
      <c r="F398" s="52"/>
      <c r="G398" s="514"/>
    </row>
    <row r="399" spans="1:7" s="21" customFormat="1" ht="38.25">
      <c r="A399" s="25">
        <v>3</v>
      </c>
      <c r="B399" s="86" t="s">
        <v>258</v>
      </c>
      <c r="C399" s="3" t="s">
        <v>47</v>
      </c>
      <c r="D399" s="4">
        <v>300</v>
      </c>
      <c r="E399" s="39" t="s">
        <v>25</v>
      </c>
      <c r="F399" s="52"/>
      <c r="G399" s="514">
        <f>F399*D399</f>
        <v>0</v>
      </c>
    </row>
    <row r="400" spans="1:7" s="21" customFormat="1">
      <c r="A400" s="25"/>
      <c r="B400" s="85"/>
      <c r="C400" s="3"/>
      <c r="D400" s="27"/>
      <c r="E400" s="28"/>
      <c r="F400" s="52"/>
      <c r="G400" s="514"/>
    </row>
    <row r="401" spans="1:7" s="21" customFormat="1" ht="25.5">
      <c r="A401" s="25">
        <v>4</v>
      </c>
      <c r="B401" s="85" t="s">
        <v>259</v>
      </c>
      <c r="C401" s="49" t="s">
        <v>34</v>
      </c>
      <c r="D401" s="38">
        <v>20</v>
      </c>
      <c r="E401" s="39" t="s">
        <v>25</v>
      </c>
      <c r="F401" s="52"/>
      <c r="G401" s="514">
        <f>F401*D401</f>
        <v>0</v>
      </c>
    </row>
    <row r="402" spans="1:7" s="21" customFormat="1">
      <c r="A402" s="25"/>
      <c r="B402" s="37"/>
      <c r="C402" s="3"/>
      <c r="D402" s="27"/>
      <c r="E402" s="28"/>
      <c r="F402" s="52"/>
      <c r="G402" s="514"/>
    </row>
    <row r="403" spans="1:7" s="21" customFormat="1">
      <c r="A403" s="25"/>
      <c r="B403" s="33" t="s">
        <v>69</v>
      </c>
      <c r="C403" s="3"/>
      <c r="D403" s="27"/>
      <c r="E403" s="28"/>
      <c r="F403" s="52"/>
      <c r="G403" s="514"/>
    </row>
    <row r="404" spans="1:7" s="21" customFormat="1" ht="102">
      <c r="A404" s="25">
        <v>5</v>
      </c>
      <c r="B404" s="48" t="s">
        <v>260</v>
      </c>
      <c r="C404" s="3" t="s">
        <v>38</v>
      </c>
      <c r="D404" s="4">
        <v>300</v>
      </c>
      <c r="E404" s="39" t="s">
        <v>25</v>
      </c>
      <c r="F404" s="27"/>
      <c r="G404" s="514">
        <f>F404*D404</f>
        <v>0</v>
      </c>
    </row>
    <row r="405" spans="1:7" s="21" customFormat="1">
      <c r="A405" s="25"/>
      <c r="B405" s="37"/>
      <c r="C405" s="3"/>
      <c r="D405" s="27"/>
      <c r="E405" s="28"/>
      <c r="F405" s="52"/>
      <c r="G405" s="514"/>
    </row>
    <row r="406" spans="1:7" s="21" customFormat="1" ht="51">
      <c r="A406" s="25">
        <v>6</v>
      </c>
      <c r="B406" s="48" t="s">
        <v>261</v>
      </c>
      <c r="C406" s="46"/>
      <c r="D406" s="9"/>
      <c r="E406" s="50"/>
      <c r="F406" s="9"/>
      <c r="G406" s="518"/>
    </row>
    <row r="407" spans="1:7" s="21" customFormat="1">
      <c r="A407" s="25"/>
      <c r="B407" s="86" t="s">
        <v>262</v>
      </c>
      <c r="C407" s="3" t="s">
        <v>38</v>
      </c>
      <c r="D407" s="4">
        <v>70</v>
      </c>
      <c r="E407" s="39" t="s">
        <v>25</v>
      </c>
      <c r="F407" s="27"/>
      <c r="G407" s="514">
        <f t="shared" ref="G407:G408" si="11">F407*D407</f>
        <v>0</v>
      </c>
    </row>
    <row r="408" spans="1:7" s="21" customFormat="1">
      <c r="A408" s="25"/>
      <c r="B408" s="86" t="s">
        <v>263</v>
      </c>
      <c r="C408" s="3" t="s">
        <v>38</v>
      </c>
      <c r="D408" s="4">
        <v>300</v>
      </c>
      <c r="E408" s="39" t="s">
        <v>25</v>
      </c>
      <c r="F408" s="27"/>
      <c r="G408" s="514">
        <f t="shared" si="11"/>
        <v>0</v>
      </c>
    </row>
    <row r="409" spans="1:7" s="21" customFormat="1">
      <c r="A409" s="25"/>
      <c r="B409" s="37"/>
      <c r="C409" s="3"/>
      <c r="D409" s="27"/>
      <c r="E409" s="28"/>
      <c r="F409" s="52"/>
      <c r="G409" s="514"/>
    </row>
    <row r="410" spans="1:7" s="21" customFormat="1">
      <c r="A410" s="25"/>
      <c r="B410" s="33" t="s">
        <v>264</v>
      </c>
      <c r="C410" s="3"/>
      <c r="D410" s="27"/>
      <c r="E410" s="28"/>
      <c r="F410" s="52"/>
      <c r="G410" s="514"/>
    </row>
    <row r="411" spans="1:7" s="21" customFormat="1">
      <c r="A411" s="87">
        <v>7</v>
      </c>
      <c r="B411" s="48" t="s">
        <v>265</v>
      </c>
      <c r="C411" s="49"/>
      <c r="D411" s="88"/>
      <c r="E411" s="89"/>
      <c r="F411" s="52"/>
      <c r="G411" s="514"/>
    </row>
    <row r="412" spans="1:7" s="21" customFormat="1" ht="38.25">
      <c r="A412" s="87"/>
      <c r="B412" s="48" t="s">
        <v>266</v>
      </c>
      <c r="C412" s="90" t="s">
        <v>47</v>
      </c>
      <c r="D412" s="63">
        <v>535</v>
      </c>
      <c r="E412" s="39" t="s">
        <v>25</v>
      </c>
      <c r="F412" s="52"/>
      <c r="G412" s="514">
        <f t="shared" ref="G412:G415" si="12">F412*D412</f>
        <v>0</v>
      </c>
    </row>
    <row r="413" spans="1:7" s="21" customFormat="1" ht="25.5">
      <c r="A413" s="87"/>
      <c r="B413" s="48" t="s">
        <v>267</v>
      </c>
      <c r="C413" s="49" t="s">
        <v>38</v>
      </c>
      <c r="D413" s="63">
        <v>10.7</v>
      </c>
      <c r="E413" s="39" t="s">
        <v>25</v>
      </c>
      <c r="F413" s="52"/>
      <c r="G413" s="514">
        <f t="shared" si="12"/>
        <v>0</v>
      </c>
    </row>
    <row r="414" spans="1:7" s="21" customFormat="1">
      <c r="A414" s="91"/>
      <c r="B414" s="48" t="s">
        <v>268</v>
      </c>
      <c r="C414" s="49" t="s">
        <v>47</v>
      </c>
      <c r="D414" s="63">
        <v>535</v>
      </c>
      <c r="E414" s="39" t="s">
        <v>25</v>
      </c>
      <c r="F414" s="52"/>
      <c r="G414" s="514">
        <f t="shared" si="12"/>
        <v>0</v>
      </c>
    </row>
    <row r="415" spans="1:7" s="21" customFormat="1" ht="25.5">
      <c r="A415" s="91"/>
      <c r="B415" s="48" t="s">
        <v>269</v>
      </c>
      <c r="C415" s="3" t="s">
        <v>42</v>
      </c>
      <c r="D415" s="63">
        <v>100</v>
      </c>
      <c r="E415" s="39" t="s">
        <v>25</v>
      </c>
      <c r="F415" s="52"/>
      <c r="G415" s="514">
        <f t="shared" si="12"/>
        <v>0</v>
      </c>
    </row>
    <row r="416" spans="1:7" s="21" customFormat="1">
      <c r="A416" s="91"/>
      <c r="B416" s="86"/>
      <c r="C416" s="49"/>
      <c r="D416" s="88"/>
      <c r="E416" s="89"/>
      <c r="F416" s="52"/>
      <c r="G416" s="514"/>
    </row>
    <row r="417" spans="1:7" s="21" customFormat="1">
      <c r="A417" s="91">
        <v>8</v>
      </c>
      <c r="B417" s="48" t="s">
        <v>265</v>
      </c>
      <c r="C417" s="49"/>
      <c r="D417" s="88"/>
      <c r="E417" s="89"/>
      <c r="F417" s="52"/>
      <c r="G417" s="514"/>
    </row>
    <row r="418" spans="1:7" s="21" customFormat="1" ht="25.5">
      <c r="A418" s="91"/>
      <c r="B418" s="48" t="s">
        <v>270</v>
      </c>
      <c r="C418" s="49" t="s">
        <v>47</v>
      </c>
      <c r="D418" s="63">
        <v>570</v>
      </c>
      <c r="E418" s="39" t="s">
        <v>25</v>
      </c>
      <c r="F418" s="52"/>
      <c r="G418" s="514">
        <f t="shared" ref="G418:G422" si="13">F418*D418</f>
        <v>0</v>
      </c>
    </row>
    <row r="419" spans="1:7" s="21" customFormat="1" ht="38.25">
      <c r="A419" s="91"/>
      <c r="B419" s="48" t="s">
        <v>271</v>
      </c>
      <c r="C419" s="49" t="s">
        <v>38</v>
      </c>
      <c r="D419" s="63">
        <v>86</v>
      </c>
      <c r="E419" s="39" t="s">
        <v>25</v>
      </c>
      <c r="F419" s="52"/>
      <c r="G419" s="514">
        <f t="shared" si="13"/>
        <v>0</v>
      </c>
    </row>
    <row r="420" spans="1:7" s="21" customFormat="1" ht="25.5">
      <c r="A420" s="91"/>
      <c r="B420" s="48" t="s">
        <v>272</v>
      </c>
      <c r="C420" s="49" t="s">
        <v>47</v>
      </c>
      <c r="D420" s="63">
        <v>570</v>
      </c>
      <c r="E420" s="39" t="s">
        <v>25</v>
      </c>
      <c r="F420" s="52"/>
      <c r="G420" s="514">
        <f t="shared" si="13"/>
        <v>0</v>
      </c>
    </row>
    <row r="421" spans="1:7" s="21" customFormat="1" ht="25.5">
      <c r="A421" s="91"/>
      <c r="B421" s="48" t="s">
        <v>273</v>
      </c>
      <c r="C421" s="49" t="s">
        <v>38</v>
      </c>
      <c r="D421" s="63">
        <v>1</v>
      </c>
      <c r="E421" s="39" t="s">
        <v>25</v>
      </c>
      <c r="F421" s="52"/>
      <c r="G421" s="514">
        <f t="shared" si="13"/>
        <v>0</v>
      </c>
    </row>
    <row r="422" spans="1:7" s="21" customFormat="1" ht="25.5">
      <c r="A422" s="91"/>
      <c r="B422" s="48" t="s">
        <v>274</v>
      </c>
      <c r="C422" s="49" t="s">
        <v>47</v>
      </c>
      <c r="D422" s="63">
        <v>570</v>
      </c>
      <c r="E422" s="39" t="s">
        <v>25</v>
      </c>
      <c r="F422" s="52"/>
      <c r="G422" s="514">
        <f t="shared" si="13"/>
        <v>0</v>
      </c>
    </row>
    <row r="423" spans="1:7" s="21" customFormat="1">
      <c r="A423" s="91"/>
      <c r="B423" s="85"/>
      <c r="C423" s="49"/>
      <c r="D423" s="88"/>
      <c r="E423" s="89"/>
      <c r="F423" s="52"/>
      <c r="G423" s="514"/>
    </row>
    <row r="424" spans="1:7" s="21" customFormat="1" ht="51">
      <c r="A424" s="91">
        <v>9</v>
      </c>
      <c r="B424" s="48" t="s">
        <v>275</v>
      </c>
      <c r="C424" s="49"/>
      <c r="D424" s="88"/>
      <c r="E424" s="89"/>
      <c r="F424" s="88"/>
      <c r="G424" s="514"/>
    </row>
    <row r="425" spans="1:7" s="21" customFormat="1" ht="25.5">
      <c r="A425" s="91"/>
      <c r="B425" s="48" t="s">
        <v>276</v>
      </c>
      <c r="C425" s="49"/>
      <c r="D425" s="88"/>
      <c r="E425" s="89"/>
      <c r="F425" s="88"/>
      <c r="G425" s="514"/>
    </row>
    <row r="426" spans="1:7" s="21" customFormat="1">
      <c r="A426" s="91"/>
      <c r="B426" s="48" t="s">
        <v>277</v>
      </c>
      <c r="C426" s="49" t="s">
        <v>34</v>
      </c>
      <c r="D426" s="92">
        <v>36</v>
      </c>
      <c r="E426" s="39" t="s">
        <v>25</v>
      </c>
      <c r="F426" s="52"/>
      <c r="G426" s="514">
        <f t="shared" ref="G426:G430" si="14">F426*D426</f>
        <v>0</v>
      </c>
    </row>
    <row r="427" spans="1:7" s="21" customFormat="1">
      <c r="A427" s="91"/>
      <c r="B427" s="48" t="s">
        <v>278</v>
      </c>
      <c r="C427" s="49" t="s">
        <v>34</v>
      </c>
      <c r="D427" s="92">
        <v>25</v>
      </c>
      <c r="E427" s="39" t="s">
        <v>25</v>
      </c>
      <c r="F427" s="52"/>
      <c r="G427" s="514">
        <f t="shared" si="14"/>
        <v>0</v>
      </c>
    </row>
    <row r="428" spans="1:7" s="21" customFormat="1">
      <c r="A428" s="87"/>
      <c r="B428" s="48" t="s">
        <v>279</v>
      </c>
      <c r="C428" s="49" t="s">
        <v>34</v>
      </c>
      <c r="D428" s="92">
        <v>199</v>
      </c>
      <c r="E428" s="39" t="s">
        <v>25</v>
      </c>
      <c r="F428" s="52"/>
      <c r="G428" s="514">
        <f t="shared" si="14"/>
        <v>0</v>
      </c>
    </row>
    <row r="429" spans="1:7" s="21" customFormat="1">
      <c r="A429" s="87"/>
      <c r="B429" s="48" t="s">
        <v>280</v>
      </c>
      <c r="C429" s="49" t="s">
        <v>34</v>
      </c>
      <c r="D429" s="79">
        <v>1298</v>
      </c>
      <c r="E429" s="39" t="s">
        <v>25</v>
      </c>
      <c r="F429" s="52"/>
      <c r="G429" s="514">
        <f t="shared" si="14"/>
        <v>0</v>
      </c>
    </row>
    <row r="430" spans="1:7" s="21" customFormat="1">
      <c r="A430" s="87"/>
      <c r="B430" s="48" t="s">
        <v>281</v>
      </c>
      <c r="C430" s="49" t="s">
        <v>34</v>
      </c>
      <c r="D430" s="79">
        <v>1964</v>
      </c>
      <c r="E430" s="39" t="s">
        <v>25</v>
      </c>
      <c r="F430" s="52"/>
      <c r="G430" s="514">
        <f t="shared" si="14"/>
        <v>0</v>
      </c>
    </row>
    <row r="431" spans="1:7" s="21" customFormat="1">
      <c r="A431" s="87"/>
      <c r="B431" s="48"/>
      <c r="C431" s="90"/>
      <c r="D431" s="88"/>
      <c r="E431" s="89"/>
      <c r="F431" s="52"/>
      <c r="G431" s="514"/>
    </row>
    <row r="432" spans="1:7" s="21" customFormat="1">
      <c r="A432" s="91">
        <v>10</v>
      </c>
      <c r="B432" s="86" t="s">
        <v>282</v>
      </c>
      <c r="C432" s="49"/>
      <c r="D432" s="88"/>
      <c r="E432" s="89"/>
      <c r="F432" s="52"/>
      <c r="G432" s="514"/>
    </row>
    <row r="433" spans="1:7" s="21" customFormat="1" ht="25.5">
      <c r="A433" s="91"/>
      <c r="B433" s="86" t="s">
        <v>283</v>
      </c>
      <c r="C433" s="3"/>
      <c r="D433" s="4"/>
      <c r="E433" s="5"/>
      <c r="F433" s="4"/>
      <c r="G433" s="519"/>
    </row>
    <row r="434" spans="1:7" s="21" customFormat="1">
      <c r="A434" s="91"/>
      <c r="B434" s="86" t="s">
        <v>284</v>
      </c>
      <c r="C434" s="49" t="s">
        <v>34</v>
      </c>
      <c r="D434" s="92">
        <v>3</v>
      </c>
      <c r="E434" s="39" t="s">
        <v>25</v>
      </c>
      <c r="F434" s="52"/>
      <c r="G434" s="514">
        <f t="shared" ref="G434:G437" si="15">F434*D434</f>
        <v>0</v>
      </c>
    </row>
    <row r="435" spans="1:7" s="21" customFormat="1">
      <c r="A435" s="91"/>
      <c r="B435" s="86" t="s">
        <v>285</v>
      </c>
      <c r="C435" s="49" t="s">
        <v>34</v>
      </c>
      <c r="D435" s="92">
        <v>12</v>
      </c>
      <c r="E435" s="39" t="s">
        <v>25</v>
      </c>
      <c r="F435" s="52"/>
      <c r="G435" s="514">
        <f t="shared" si="15"/>
        <v>0</v>
      </c>
    </row>
    <row r="436" spans="1:7" s="21" customFormat="1">
      <c r="A436" s="91"/>
      <c r="B436" s="86" t="s">
        <v>286</v>
      </c>
      <c r="C436" s="49" t="s">
        <v>34</v>
      </c>
      <c r="D436" s="92">
        <v>3</v>
      </c>
      <c r="E436" s="39" t="s">
        <v>25</v>
      </c>
      <c r="F436" s="52"/>
      <c r="G436" s="514">
        <f t="shared" si="15"/>
        <v>0</v>
      </c>
    </row>
    <row r="437" spans="1:7" s="21" customFormat="1">
      <c r="A437" s="91"/>
      <c r="B437" s="86" t="s">
        <v>287</v>
      </c>
      <c r="C437" s="49" t="s">
        <v>34</v>
      </c>
      <c r="D437" s="92">
        <v>9</v>
      </c>
      <c r="E437" s="39" t="s">
        <v>25</v>
      </c>
      <c r="F437" s="52"/>
      <c r="G437" s="514">
        <f t="shared" si="15"/>
        <v>0</v>
      </c>
    </row>
    <row r="438" spans="1:7" s="21" customFormat="1" ht="25.5">
      <c r="A438" s="91"/>
      <c r="B438" s="86" t="s">
        <v>288</v>
      </c>
      <c r="C438" s="49"/>
      <c r="D438" s="88"/>
      <c r="E438" s="89"/>
      <c r="F438" s="52"/>
      <c r="G438" s="514"/>
    </row>
    <row r="439" spans="1:7" s="21" customFormat="1">
      <c r="A439" s="91"/>
      <c r="B439" s="86" t="s">
        <v>289</v>
      </c>
      <c r="C439" s="49" t="s">
        <v>34</v>
      </c>
      <c r="D439" s="92">
        <v>3</v>
      </c>
      <c r="E439" s="39" t="s">
        <v>25</v>
      </c>
      <c r="F439" s="52"/>
      <c r="G439" s="514">
        <f t="shared" ref="G439:G442" si="16">F439*D439</f>
        <v>0</v>
      </c>
    </row>
    <row r="440" spans="1:7" s="21" customFormat="1">
      <c r="A440" s="91"/>
      <c r="B440" s="86" t="s">
        <v>290</v>
      </c>
      <c r="C440" s="49" t="s">
        <v>34</v>
      </c>
      <c r="D440" s="92">
        <v>2</v>
      </c>
      <c r="E440" s="39" t="s">
        <v>25</v>
      </c>
      <c r="F440" s="52"/>
      <c r="G440" s="514">
        <f t="shared" si="16"/>
        <v>0</v>
      </c>
    </row>
    <row r="441" spans="1:7" s="21" customFormat="1">
      <c r="A441" s="91"/>
      <c r="B441" s="86" t="s">
        <v>291</v>
      </c>
      <c r="C441" s="49" t="s">
        <v>34</v>
      </c>
      <c r="D441" s="92">
        <v>1</v>
      </c>
      <c r="E441" s="39" t="s">
        <v>25</v>
      </c>
      <c r="F441" s="52"/>
      <c r="G441" s="514">
        <f t="shared" si="16"/>
        <v>0</v>
      </c>
    </row>
    <row r="442" spans="1:7" s="21" customFormat="1">
      <c r="A442" s="91"/>
      <c r="B442" s="86" t="s">
        <v>292</v>
      </c>
      <c r="C442" s="49" t="s">
        <v>34</v>
      </c>
      <c r="D442" s="92">
        <v>2</v>
      </c>
      <c r="E442" s="39" t="s">
        <v>25</v>
      </c>
      <c r="F442" s="52"/>
      <c r="G442" s="514">
        <f t="shared" si="16"/>
        <v>0</v>
      </c>
    </row>
    <row r="443" spans="1:7" s="21" customFormat="1">
      <c r="A443" s="91"/>
      <c r="B443" s="86" t="s">
        <v>293</v>
      </c>
      <c r="C443" s="49"/>
      <c r="D443" s="88"/>
      <c r="E443" s="89"/>
      <c r="F443" s="52"/>
      <c r="G443" s="514"/>
    </row>
    <row r="444" spans="1:7" s="21" customFormat="1">
      <c r="A444" s="91"/>
      <c r="B444" s="86" t="s">
        <v>294</v>
      </c>
      <c r="C444" s="49" t="s">
        <v>34</v>
      </c>
      <c r="D444" s="92">
        <v>10</v>
      </c>
      <c r="E444" s="39" t="s">
        <v>25</v>
      </c>
      <c r="F444" s="52"/>
      <c r="G444" s="514">
        <f t="shared" ref="G444:G451" si="17">F444*D444</f>
        <v>0</v>
      </c>
    </row>
    <row r="445" spans="1:7" s="21" customFormat="1">
      <c r="A445" s="91"/>
      <c r="B445" s="86" t="s">
        <v>295</v>
      </c>
      <c r="C445" s="49" t="s">
        <v>34</v>
      </c>
      <c r="D445" s="92">
        <v>4</v>
      </c>
      <c r="E445" s="39" t="s">
        <v>25</v>
      </c>
      <c r="F445" s="52"/>
      <c r="G445" s="514">
        <f t="shared" si="17"/>
        <v>0</v>
      </c>
    </row>
    <row r="446" spans="1:7" s="21" customFormat="1">
      <c r="A446" s="91"/>
      <c r="B446" s="86" t="s">
        <v>296</v>
      </c>
      <c r="C446" s="49" t="s">
        <v>34</v>
      </c>
      <c r="D446" s="92">
        <v>4</v>
      </c>
      <c r="E446" s="39" t="s">
        <v>25</v>
      </c>
      <c r="F446" s="52"/>
      <c r="G446" s="514">
        <f t="shared" si="17"/>
        <v>0</v>
      </c>
    </row>
    <row r="447" spans="1:7" s="21" customFormat="1">
      <c r="A447" s="91"/>
      <c r="B447" s="86" t="s">
        <v>297</v>
      </c>
      <c r="C447" s="49" t="s">
        <v>34</v>
      </c>
      <c r="D447" s="92">
        <v>4</v>
      </c>
      <c r="E447" s="39" t="s">
        <v>25</v>
      </c>
      <c r="F447" s="52"/>
      <c r="G447" s="514">
        <f t="shared" si="17"/>
        <v>0</v>
      </c>
    </row>
    <row r="448" spans="1:7" s="21" customFormat="1">
      <c r="A448" s="91"/>
      <c r="B448" s="86" t="s">
        <v>298</v>
      </c>
      <c r="C448" s="49" t="s">
        <v>34</v>
      </c>
      <c r="D448" s="92">
        <v>1</v>
      </c>
      <c r="E448" s="39" t="s">
        <v>25</v>
      </c>
      <c r="F448" s="52"/>
      <c r="G448" s="514">
        <f t="shared" si="17"/>
        <v>0</v>
      </c>
    </row>
    <row r="449" spans="1:7" s="21" customFormat="1">
      <c r="A449" s="91"/>
      <c r="B449" s="86" t="s">
        <v>299</v>
      </c>
      <c r="C449" s="49" t="s">
        <v>34</v>
      </c>
      <c r="D449" s="92">
        <v>5</v>
      </c>
      <c r="E449" s="39" t="s">
        <v>25</v>
      </c>
      <c r="F449" s="52"/>
      <c r="G449" s="514">
        <f t="shared" si="17"/>
        <v>0</v>
      </c>
    </row>
    <row r="450" spans="1:7" s="21" customFormat="1">
      <c r="A450" s="91"/>
      <c r="B450" s="86" t="s">
        <v>300</v>
      </c>
      <c r="C450" s="49" t="s">
        <v>34</v>
      </c>
      <c r="D450" s="92">
        <v>4</v>
      </c>
      <c r="E450" s="39" t="s">
        <v>25</v>
      </c>
      <c r="F450" s="52"/>
      <c r="G450" s="514">
        <f t="shared" si="17"/>
        <v>0</v>
      </c>
    </row>
    <row r="451" spans="1:7" s="21" customFormat="1">
      <c r="A451" s="91"/>
      <c r="B451" s="86" t="s">
        <v>301</v>
      </c>
      <c r="C451" s="49" t="s">
        <v>34</v>
      </c>
      <c r="D451" s="92">
        <v>4</v>
      </c>
      <c r="E451" s="39" t="s">
        <v>25</v>
      </c>
      <c r="F451" s="52"/>
      <c r="G451" s="514">
        <f t="shared" si="17"/>
        <v>0</v>
      </c>
    </row>
    <row r="452" spans="1:7" s="21" customFormat="1" ht="25.5">
      <c r="A452" s="91"/>
      <c r="B452" s="86" t="s">
        <v>302</v>
      </c>
      <c r="C452" s="49"/>
      <c r="D452" s="88"/>
      <c r="E452" s="89"/>
      <c r="F452" s="52"/>
      <c r="G452" s="514"/>
    </row>
    <row r="453" spans="1:7" s="21" customFormat="1">
      <c r="A453" s="91"/>
      <c r="B453" s="86" t="s">
        <v>303</v>
      </c>
      <c r="C453" s="49" t="s">
        <v>34</v>
      </c>
      <c r="D453" s="92">
        <v>5</v>
      </c>
      <c r="E453" s="39" t="s">
        <v>25</v>
      </c>
      <c r="F453" s="52"/>
      <c r="G453" s="514">
        <f t="shared" ref="G453:G458" si="18">F453*D453</f>
        <v>0</v>
      </c>
    </row>
    <row r="454" spans="1:7" s="21" customFormat="1">
      <c r="A454" s="91"/>
      <c r="B454" s="86" t="s">
        <v>304</v>
      </c>
      <c r="C454" s="49" t="s">
        <v>34</v>
      </c>
      <c r="D454" s="92">
        <v>17</v>
      </c>
      <c r="E454" s="39" t="s">
        <v>25</v>
      </c>
      <c r="F454" s="52"/>
      <c r="G454" s="514">
        <f t="shared" si="18"/>
        <v>0</v>
      </c>
    </row>
    <row r="455" spans="1:7" s="21" customFormat="1">
      <c r="A455" s="91"/>
      <c r="B455" s="86" t="s">
        <v>305</v>
      </c>
      <c r="C455" s="49" t="s">
        <v>34</v>
      </c>
      <c r="D455" s="92">
        <v>23</v>
      </c>
      <c r="E455" s="39" t="s">
        <v>25</v>
      </c>
      <c r="F455" s="52"/>
      <c r="G455" s="514">
        <f t="shared" si="18"/>
        <v>0</v>
      </c>
    </row>
    <row r="456" spans="1:7" s="21" customFormat="1">
      <c r="A456" s="91"/>
      <c r="B456" s="86" t="s">
        <v>306</v>
      </c>
      <c r="C456" s="49" t="s">
        <v>34</v>
      </c>
      <c r="D456" s="92">
        <v>1</v>
      </c>
      <c r="E456" s="39" t="s">
        <v>25</v>
      </c>
      <c r="F456" s="52"/>
      <c r="G456" s="514">
        <f t="shared" si="18"/>
        <v>0</v>
      </c>
    </row>
    <row r="457" spans="1:7" s="21" customFormat="1">
      <c r="A457" s="91"/>
      <c r="B457" s="86" t="s">
        <v>307</v>
      </c>
      <c r="C457" s="49" t="s">
        <v>34</v>
      </c>
      <c r="D457" s="92">
        <v>23</v>
      </c>
      <c r="E457" s="39" t="s">
        <v>25</v>
      </c>
      <c r="F457" s="52"/>
      <c r="G457" s="514">
        <f t="shared" si="18"/>
        <v>0</v>
      </c>
    </row>
    <row r="458" spans="1:7" s="21" customFormat="1">
      <c r="A458" s="91"/>
      <c r="B458" s="86" t="s">
        <v>308</v>
      </c>
      <c r="C458" s="49" t="s">
        <v>34</v>
      </c>
      <c r="D458" s="92">
        <v>66</v>
      </c>
      <c r="E458" s="39" t="s">
        <v>25</v>
      </c>
      <c r="F458" s="52"/>
      <c r="G458" s="514">
        <f t="shared" si="18"/>
        <v>0</v>
      </c>
    </row>
    <row r="459" spans="1:7" s="21" customFormat="1" ht="25.5">
      <c r="A459" s="91"/>
      <c r="B459" s="86" t="s">
        <v>309</v>
      </c>
      <c r="C459" s="49"/>
      <c r="D459" s="88"/>
      <c r="E459" s="89"/>
      <c r="F459" s="52"/>
      <c r="G459" s="514"/>
    </row>
    <row r="460" spans="1:7" s="21" customFormat="1">
      <c r="A460" s="91"/>
      <c r="B460" s="86" t="s">
        <v>310</v>
      </c>
      <c r="C460" s="49" t="s">
        <v>34</v>
      </c>
      <c r="D460" s="92">
        <v>5</v>
      </c>
      <c r="E460" s="39" t="s">
        <v>25</v>
      </c>
      <c r="F460" s="52"/>
      <c r="G460" s="514">
        <f t="shared" ref="G460:G463" si="19">F460*D460</f>
        <v>0</v>
      </c>
    </row>
    <row r="461" spans="1:7" s="21" customFormat="1">
      <c r="A461" s="91"/>
      <c r="B461" s="86" t="s">
        <v>311</v>
      </c>
      <c r="C461" s="49" t="s">
        <v>34</v>
      </c>
      <c r="D461" s="92">
        <v>230</v>
      </c>
      <c r="E461" s="39" t="s">
        <v>25</v>
      </c>
      <c r="F461" s="52"/>
      <c r="G461" s="514">
        <f t="shared" si="19"/>
        <v>0</v>
      </c>
    </row>
    <row r="462" spans="1:7" s="21" customFormat="1">
      <c r="A462" s="91"/>
      <c r="B462" s="86" t="s">
        <v>312</v>
      </c>
      <c r="C462" s="49" t="s">
        <v>34</v>
      </c>
      <c r="D462" s="92">
        <v>40</v>
      </c>
      <c r="E462" s="39" t="s">
        <v>25</v>
      </c>
      <c r="F462" s="52"/>
      <c r="G462" s="514">
        <f t="shared" si="19"/>
        <v>0</v>
      </c>
    </row>
    <row r="463" spans="1:7" s="21" customFormat="1">
      <c r="A463" s="91"/>
      <c r="B463" s="86" t="s">
        <v>313</v>
      </c>
      <c r="C463" s="49" t="s">
        <v>34</v>
      </c>
      <c r="D463" s="92">
        <v>93</v>
      </c>
      <c r="E463" s="39" t="s">
        <v>25</v>
      </c>
      <c r="F463" s="52"/>
      <c r="G463" s="514">
        <f t="shared" si="19"/>
        <v>0</v>
      </c>
    </row>
    <row r="464" spans="1:7" s="21" customFormat="1" ht="25.5">
      <c r="A464" s="91"/>
      <c r="B464" s="86" t="s">
        <v>314</v>
      </c>
      <c r="C464" s="49"/>
      <c r="D464" s="88"/>
      <c r="E464" s="89"/>
      <c r="F464" s="52"/>
      <c r="G464" s="514"/>
    </row>
    <row r="465" spans="1:7" s="21" customFormat="1">
      <c r="A465" s="91"/>
      <c r="B465" s="86" t="s">
        <v>315</v>
      </c>
      <c r="C465" s="49" t="s">
        <v>34</v>
      </c>
      <c r="D465" s="92">
        <v>13</v>
      </c>
      <c r="E465" s="39" t="s">
        <v>25</v>
      </c>
      <c r="F465" s="52"/>
      <c r="G465" s="514">
        <f t="shared" ref="G465:G467" si="20">F465*D465</f>
        <v>0</v>
      </c>
    </row>
    <row r="466" spans="1:7" s="21" customFormat="1">
      <c r="A466" s="91"/>
      <c r="B466" s="86" t="s">
        <v>316</v>
      </c>
      <c r="C466" s="49" t="s">
        <v>34</v>
      </c>
      <c r="D466" s="92">
        <v>14</v>
      </c>
      <c r="E466" s="39" t="s">
        <v>25</v>
      </c>
      <c r="F466" s="52"/>
      <c r="G466" s="514">
        <f t="shared" si="20"/>
        <v>0</v>
      </c>
    </row>
    <row r="467" spans="1:7" s="21" customFormat="1">
      <c r="A467" s="91"/>
      <c r="B467" s="86" t="s">
        <v>317</v>
      </c>
      <c r="C467" s="49" t="s">
        <v>34</v>
      </c>
      <c r="D467" s="92">
        <v>9</v>
      </c>
      <c r="E467" s="39" t="s">
        <v>25</v>
      </c>
      <c r="F467" s="52"/>
      <c r="G467" s="514">
        <f t="shared" si="20"/>
        <v>0</v>
      </c>
    </row>
    <row r="468" spans="1:7" s="21" customFormat="1" ht="25.5">
      <c r="A468" s="91"/>
      <c r="B468" s="86" t="s">
        <v>318</v>
      </c>
      <c r="C468" s="49"/>
      <c r="D468" s="88"/>
      <c r="E468" s="89"/>
      <c r="F468" s="52"/>
      <c r="G468" s="514"/>
    </row>
    <row r="469" spans="1:7" s="21" customFormat="1">
      <c r="A469" s="91"/>
      <c r="B469" s="86" t="s">
        <v>319</v>
      </c>
      <c r="C469" s="49" t="s">
        <v>34</v>
      </c>
      <c r="D469" s="92">
        <v>8</v>
      </c>
      <c r="E469" s="39" t="s">
        <v>25</v>
      </c>
      <c r="F469" s="52"/>
      <c r="G469" s="514">
        <f t="shared" ref="G469:G472" si="21">F469*D469</f>
        <v>0</v>
      </c>
    </row>
    <row r="470" spans="1:7" s="21" customFormat="1">
      <c r="A470" s="91"/>
      <c r="B470" s="86" t="s">
        <v>320</v>
      </c>
      <c r="C470" s="49" t="s">
        <v>34</v>
      </c>
      <c r="D470" s="92">
        <v>10</v>
      </c>
      <c r="E470" s="39" t="s">
        <v>25</v>
      </c>
      <c r="F470" s="52"/>
      <c r="G470" s="514">
        <f t="shared" si="21"/>
        <v>0</v>
      </c>
    </row>
    <row r="471" spans="1:7" s="21" customFormat="1">
      <c r="A471" s="91"/>
      <c r="B471" s="86" t="s">
        <v>321</v>
      </c>
      <c r="C471" s="49" t="s">
        <v>34</v>
      </c>
      <c r="D471" s="92">
        <v>5</v>
      </c>
      <c r="E471" s="39" t="s">
        <v>25</v>
      </c>
      <c r="F471" s="52"/>
      <c r="G471" s="514">
        <f t="shared" si="21"/>
        <v>0</v>
      </c>
    </row>
    <row r="472" spans="1:7" s="21" customFormat="1">
      <c r="A472" s="91"/>
      <c r="B472" s="86" t="s">
        <v>322</v>
      </c>
      <c r="C472" s="49" t="s">
        <v>34</v>
      </c>
      <c r="D472" s="92">
        <v>10</v>
      </c>
      <c r="E472" s="39" t="s">
        <v>25</v>
      </c>
      <c r="F472" s="52"/>
      <c r="G472" s="514">
        <f t="shared" si="21"/>
        <v>0</v>
      </c>
    </row>
    <row r="473" spans="1:7" s="21" customFormat="1">
      <c r="A473" s="91"/>
      <c r="B473" s="86" t="s">
        <v>323</v>
      </c>
      <c r="C473" s="49"/>
      <c r="D473" s="88"/>
      <c r="E473" s="89"/>
      <c r="F473" s="52"/>
      <c r="G473" s="514"/>
    </row>
    <row r="474" spans="1:7" s="21" customFormat="1">
      <c r="A474" s="91"/>
      <c r="B474" s="86" t="s">
        <v>324</v>
      </c>
      <c r="C474" s="49" t="s">
        <v>34</v>
      </c>
      <c r="D474" s="92">
        <v>20</v>
      </c>
      <c r="E474" s="39" t="s">
        <v>25</v>
      </c>
      <c r="F474" s="52"/>
      <c r="G474" s="514">
        <f t="shared" ref="G474:G478" si="22">F474*D474</f>
        <v>0</v>
      </c>
    </row>
    <row r="475" spans="1:7" s="21" customFormat="1">
      <c r="A475" s="91"/>
      <c r="B475" s="86" t="s">
        <v>325</v>
      </c>
      <c r="C475" s="49" t="s">
        <v>34</v>
      </c>
      <c r="D475" s="92">
        <v>25</v>
      </c>
      <c r="E475" s="39" t="s">
        <v>25</v>
      </c>
      <c r="F475" s="52"/>
      <c r="G475" s="514">
        <f t="shared" si="22"/>
        <v>0</v>
      </c>
    </row>
    <row r="476" spans="1:7" s="21" customFormat="1">
      <c r="A476" s="91"/>
      <c r="B476" s="86" t="s">
        <v>326</v>
      </c>
      <c r="C476" s="49" t="s">
        <v>34</v>
      </c>
      <c r="D476" s="92">
        <v>44</v>
      </c>
      <c r="E476" s="39" t="s">
        <v>25</v>
      </c>
      <c r="F476" s="52"/>
      <c r="G476" s="514">
        <f t="shared" si="22"/>
        <v>0</v>
      </c>
    </row>
    <row r="477" spans="1:7" s="21" customFormat="1">
      <c r="A477" s="91"/>
      <c r="B477" s="86" t="s">
        <v>327</v>
      </c>
      <c r="C477" s="49" t="s">
        <v>34</v>
      </c>
      <c r="D477" s="92">
        <v>10</v>
      </c>
      <c r="E477" s="39" t="s">
        <v>25</v>
      </c>
      <c r="F477" s="52"/>
      <c r="G477" s="514">
        <f t="shared" si="22"/>
        <v>0</v>
      </c>
    </row>
    <row r="478" spans="1:7" s="21" customFormat="1">
      <c r="A478" s="91"/>
      <c r="B478" s="86" t="s">
        <v>328</v>
      </c>
      <c r="C478" s="49" t="s">
        <v>34</v>
      </c>
      <c r="D478" s="92">
        <v>57</v>
      </c>
      <c r="E478" s="39" t="s">
        <v>25</v>
      </c>
      <c r="F478" s="52"/>
      <c r="G478" s="514">
        <f t="shared" si="22"/>
        <v>0</v>
      </c>
    </row>
    <row r="479" spans="1:7" s="21" customFormat="1">
      <c r="A479" s="91"/>
      <c r="B479" s="86" t="s">
        <v>329</v>
      </c>
      <c r="C479" s="49"/>
      <c r="D479" s="88"/>
      <c r="E479" s="89"/>
      <c r="F479" s="52"/>
      <c r="G479" s="514"/>
    </row>
    <row r="480" spans="1:7" s="21" customFormat="1">
      <c r="A480" s="91"/>
      <c r="B480" s="86" t="s">
        <v>330</v>
      </c>
      <c r="C480" s="49" t="s">
        <v>34</v>
      </c>
      <c r="D480" s="92">
        <v>15</v>
      </c>
      <c r="E480" s="39" t="s">
        <v>25</v>
      </c>
      <c r="F480" s="52"/>
      <c r="G480" s="514">
        <f t="shared" ref="G480:G494" si="23">F480*D480</f>
        <v>0</v>
      </c>
    </row>
    <row r="481" spans="1:7" s="21" customFormat="1">
      <c r="A481" s="91"/>
      <c r="B481" s="86" t="s">
        <v>331</v>
      </c>
      <c r="C481" s="49" t="s">
        <v>34</v>
      </c>
      <c r="D481" s="92">
        <v>30</v>
      </c>
      <c r="E481" s="39" t="s">
        <v>25</v>
      </c>
      <c r="F481" s="52"/>
      <c r="G481" s="514">
        <f t="shared" si="23"/>
        <v>0</v>
      </c>
    </row>
    <row r="482" spans="1:7" s="21" customFormat="1">
      <c r="A482" s="91"/>
      <c r="B482" s="86" t="s">
        <v>332</v>
      </c>
      <c r="C482" s="49" t="s">
        <v>34</v>
      </c>
      <c r="D482" s="92">
        <v>90</v>
      </c>
      <c r="E482" s="39" t="s">
        <v>25</v>
      </c>
      <c r="F482" s="52"/>
      <c r="G482" s="514">
        <f t="shared" si="23"/>
        <v>0</v>
      </c>
    </row>
    <row r="483" spans="1:7" s="21" customFormat="1">
      <c r="A483" s="91"/>
      <c r="B483" s="86" t="s">
        <v>333</v>
      </c>
      <c r="C483" s="49" t="s">
        <v>34</v>
      </c>
      <c r="D483" s="92">
        <v>472</v>
      </c>
      <c r="E483" s="39" t="s">
        <v>25</v>
      </c>
      <c r="F483" s="52"/>
      <c r="G483" s="514">
        <f t="shared" si="23"/>
        <v>0</v>
      </c>
    </row>
    <row r="484" spans="1:7" s="21" customFormat="1">
      <c r="A484" s="91"/>
      <c r="B484" s="86" t="s">
        <v>334</v>
      </c>
      <c r="C484" s="49" t="s">
        <v>34</v>
      </c>
      <c r="D484" s="92">
        <v>331</v>
      </c>
      <c r="E484" s="39" t="s">
        <v>25</v>
      </c>
      <c r="F484" s="52"/>
      <c r="G484" s="514">
        <f t="shared" si="23"/>
        <v>0</v>
      </c>
    </row>
    <row r="485" spans="1:7" s="21" customFormat="1">
      <c r="A485" s="91"/>
      <c r="B485" s="86" t="s">
        <v>335</v>
      </c>
      <c r="C485" s="49" t="s">
        <v>34</v>
      </c>
      <c r="D485" s="92">
        <v>190</v>
      </c>
      <c r="E485" s="39" t="s">
        <v>25</v>
      </c>
      <c r="F485" s="52"/>
      <c r="G485" s="514">
        <f t="shared" si="23"/>
        <v>0</v>
      </c>
    </row>
    <row r="486" spans="1:7" s="21" customFormat="1">
      <c r="A486" s="91"/>
      <c r="B486" s="86" t="s">
        <v>336</v>
      </c>
      <c r="C486" s="49" t="s">
        <v>34</v>
      </c>
      <c r="D486" s="92">
        <v>210</v>
      </c>
      <c r="E486" s="39" t="s">
        <v>25</v>
      </c>
      <c r="F486" s="52"/>
      <c r="G486" s="514">
        <f t="shared" si="23"/>
        <v>0</v>
      </c>
    </row>
    <row r="487" spans="1:7" s="21" customFormat="1">
      <c r="A487" s="91"/>
      <c r="B487" s="86" t="s">
        <v>337</v>
      </c>
      <c r="C487" s="49" t="s">
        <v>34</v>
      </c>
      <c r="D487" s="92">
        <v>408</v>
      </c>
      <c r="E487" s="39" t="s">
        <v>25</v>
      </c>
      <c r="F487" s="52"/>
      <c r="G487" s="514">
        <f t="shared" si="23"/>
        <v>0</v>
      </c>
    </row>
    <row r="488" spans="1:7" s="21" customFormat="1">
      <c r="A488" s="91"/>
      <c r="B488" s="86" t="s">
        <v>338</v>
      </c>
      <c r="C488" s="49" t="s">
        <v>34</v>
      </c>
      <c r="D488" s="92">
        <v>15</v>
      </c>
      <c r="E488" s="39" t="s">
        <v>25</v>
      </c>
      <c r="F488" s="52"/>
      <c r="G488" s="514">
        <f t="shared" si="23"/>
        <v>0</v>
      </c>
    </row>
    <row r="489" spans="1:7" s="21" customFormat="1">
      <c r="A489" s="91"/>
      <c r="B489" s="86" t="s">
        <v>339</v>
      </c>
      <c r="C489" s="49" t="s">
        <v>34</v>
      </c>
      <c r="D489" s="92">
        <v>212</v>
      </c>
      <c r="E489" s="39" t="s">
        <v>25</v>
      </c>
      <c r="F489" s="52"/>
      <c r="G489" s="514">
        <f t="shared" si="23"/>
        <v>0</v>
      </c>
    </row>
    <row r="490" spans="1:7" s="21" customFormat="1">
      <c r="A490" s="91"/>
      <c r="B490" s="86" t="s">
        <v>340</v>
      </c>
      <c r="C490" s="49" t="s">
        <v>34</v>
      </c>
      <c r="D490" s="92">
        <v>12</v>
      </c>
      <c r="E490" s="39" t="s">
        <v>25</v>
      </c>
      <c r="F490" s="52"/>
      <c r="G490" s="514">
        <f t="shared" si="23"/>
        <v>0</v>
      </c>
    </row>
    <row r="491" spans="1:7" s="21" customFormat="1">
      <c r="A491" s="91"/>
      <c r="B491" s="86" t="s">
        <v>341</v>
      </c>
      <c r="C491" s="49" t="s">
        <v>34</v>
      </c>
      <c r="D491" s="92">
        <v>40</v>
      </c>
      <c r="E491" s="39" t="s">
        <v>25</v>
      </c>
      <c r="F491" s="52"/>
      <c r="G491" s="514">
        <f t="shared" si="23"/>
        <v>0</v>
      </c>
    </row>
    <row r="492" spans="1:7" s="21" customFormat="1">
      <c r="A492" s="91"/>
      <c r="B492" s="86" t="s">
        <v>342</v>
      </c>
      <c r="C492" s="49" t="s">
        <v>34</v>
      </c>
      <c r="D492" s="92">
        <v>310</v>
      </c>
      <c r="E492" s="39" t="s">
        <v>25</v>
      </c>
      <c r="F492" s="52"/>
      <c r="G492" s="514">
        <f t="shared" si="23"/>
        <v>0</v>
      </c>
    </row>
    <row r="493" spans="1:7" s="21" customFormat="1">
      <c r="A493" s="91"/>
      <c r="B493" s="86" t="s">
        <v>343</v>
      </c>
      <c r="C493" s="49" t="s">
        <v>34</v>
      </c>
      <c r="D493" s="92">
        <v>50</v>
      </c>
      <c r="E493" s="39" t="s">
        <v>25</v>
      </c>
      <c r="F493" s="52"/>
      <c r="G493" s="514">
        <f t="shared" si="23"/>
        <v>0</v>
      </c>
    </row>
    <row r="494" spans="1:7" s="21" customFormat="1">
      <c r="A494" s="91"/>
      <c r="B494" s="86" t="s">
        <v>344</v>
      </c>
      <c r="C494" s="49" t="s">
        <v>34</v>
      </c>
      <c r="D494" s="92">
        <v>338</v>
      </c>
      <c r="E494" s="39" t="s">
        <v>25</v>
      </c>
      <c r="F494" s="52"/>
      <c r="G494" s="514">
        <f t="shared" si="23"/>
        <v>0</v>
      </c>
    </row>
    <row r="495" spans="1:7" s="21" customFormat="1" ht="25.5">
      <c r="A495" s="91"/>
      <c r="B495" s="86" t="s">
        <v>345</v>
      </c>
      <c r="C495" s="49"/>
      <c r="D495" s="88"/>
      <c r="E495" s="89"/>
      <c r="F495" s="52"/>
      <c r="G495" s="514"/>
    </row>
    <row r="496" spans="1:7" s="21" customFormat="1">
      <c r="A496" s="91"/>
      <c r="B496" s="86" t="s">
        <v>346</v>
      </c>
      <c r="C496" s="49" t="s">
        <v>34</v>
      </c>
      <c r="D496" s="92">
        <v>5</v>
      </c>
      <c r="E496" s="39" t="s">
        <v>25</v>
      </c>
      <c r="F496" s="52"/>
      <c r="G496" s="514">
        <f t="shared" ref="G496:G497" si="24">F496*D496</f>
        <v>0</v>
      </c>
    </row>
    <row r="497" spans="1:7" s="21" customFormat="1">
      <c r="A497" s="91"/>
      <c r="B497" s="86" t="s">
        <v>347</v>
      </c>
      <c r="C497" s="49" t="s">
        <v>34</v>
      </c>
      <c r="D497" s="92">
        <v>5</v>
      </c>
      <c r="E497" s="39" t="s">
        <v>25</v>
      </c>
      <c r="F497" s="52"/>
      <c r="G497" s="514">
        <f t="shared" si="24"/>
        <v>0</v>
      </c>
    </row>
    <row r="498" spans="1:7" s="21" customFormat="1">
      <c r="A498" s="91"/>
      <c r="B498" s="48"/>
      <c r="C498" s="49"/>
      <c r="D498" s="88"/>
      <c r="E498" s="89"/>
      <c r="F498" s="52"/>
      <c r="G498" s="514"/>
    </row>
    <row r="499" spans="1:7" s="21" customFormat="1">
      <c r="A499" s="91">
        <v>11</v>
      </c>
      <c r="B499" s="86" t="s">
        <v>348</v>
      </c>
      <c r="C499" s="49" t="s">
        <v>47</v>
      </c>
      <c r="D499" s="63">
        <v>891</v>
      </c>
      <c r="E499" s="39" t="s">
        <v>25</v>
      </c>
      <c r="F499" s="52"/>
      <c r="G499" s="514">
        <f>F499*D499</f>
        <v>0</v>
      </c>
    </row>
    <row r="500" spans="1:7" s="21" customFormat="1">
      <c r="A500" s="91"/>
      <c r="B500" s="86"/>
      <c r="C500" s="49"/>
      <c r="D500" s="88"/>
      <c r="E500" s="89"/>
      <c r="F500" s="52"/>
      <c r="G500" s="514"/>
    </row>
    <row r="501" spans="1:7" s="21" customFormat="1" ht="38.25">
      <c r="A501" s="91">
        <v>12</v>
      </c>
      <c r="B501" s="48" t="s">
        <v>349</v>
      </c>
      <c r="C501" s="49" t="s">
        <v>47</v>
      </c>
      <c r="D501" s="63">
        <v>891</v>
      </c>
      <c r="E501" s="39" t="s">
        <v>25</v>
      </c>
      <c r="F501" s="52"/>
      <c r="G501" s="514">
        <f>F501*D501</f>
        <v>0</v>
      </c>
    </row>
    <row r="502" spans="1:7" s="21" customFormat="1">
      <c r="A502" s="91"/>
      <c r="B502" s="48"/>
      <c r="C502" s="49"/>
      <c r="D502" s="88"/>
      <c r="E502" s="89"/>
      <c r="F502" s="52"/>
      <c r="G502" s="514"/>
    </row>
    <row r="503" spans="1:7" s="21" customFormat="1" ht="102">
      <c r="A503" s="25">
        <v>13</v>
      </c>
      <c r="B503" s="33" t="s">
        <v>350</v>
      </c>
      <c r="C503" s="3"/>
      <c r="D503" s="27"/>
      <c r="E503" s="28"/>
      <c r="F503" s="52"/>
      <c r="G503" s="514"/>
    </row>
    <row r="504" spans="1:7" s="21" customFormat="1">
      <c r="A504" s="25"/>
      <c r="B504" s="33" t="s">
        <v>351</v>
      </c>
      <c r="C504" s="3" t="s">
        <v>47</v>
      </c>
      <c r="D504" s="4">
        <v>260</v>
      </c>
      <c r="E504" s="39" t="s">
        <v>25</v>
      </c>
      <c r="F504" s="52"/>
      <c r="G504" s="514">
        <f t="shared" ref="G504:G506" si="25">F504*D504</f>
        <v>0</v>
      </c>
    </row>
    <row r="505" spans="1:7" s="21" customFormat="1">
      <c r="A505" s="25"/>
      <c r="B505" s="33" t="s">
        <v>352</v>
      </c>
      <c r="C505" s="3" t="s">
        <v>47</v>
      </c>
      <c r="D505" s="4">
        <v>260</v>
      </c>
      <c r="E505" s="39" t="s">
        <v>25</v>
      </c>
      <c r="F505" s="52"/>
      <c r="G505" s="514">
        <f t="shared" si="25"/>
        <v>0</v>
      </c>
    </row>
    <row r="506" spans="1:7" s="21" customFormat="1">
      <c r="A506" s="25"/>
      <c r="B506" s="33" t="s">
        <v>353</v>
      </c>
      <c r="C506" s="3" t="s">
        <v>47</v>
      </c>
      <c r="D506" s="4">
        <v>260</v>
      </c>
      <c r="E506" s="39" t="s">
        <v>25</v>
      </c>
      <c r="F506" s="52"/>
      <c r="G506" s="514">
        <f t="shared" si="25"/>
        <v>0</v>
      </c>
    </row>
    <row r="507" spans="1:7" s="21" customFormat="1">
      <c r="A507" s="25"/>
      <c r="B507" s="41"/>
      <c r="C507" s="42"/>
      <c r="D507" s="43"/>
      <c r="E507" s="44"/>
      <c r="F507" s="43"/>
      <c r="G507" s="516"/>
    </row>
    <row r="508" spans="1:7" s="21" customFormat="1">
      <c r="A508" s="34"/>
      <c r="B508" s="35" t="s">
        <v>354</v>
      </c>
      <c r="C508" s="59"/>
      <c r="D508" s="60"/>
      <c r="E508" s="61"/>
      <c r="F508" s="60"/>
      <c r="G508" s="515">
        <f>SUM(G383:G507)</f>
        <v>0</v>
      </c>
    </row>
    <row r="509" spans="1:7" s="21" customFormat="1">
      <c r="A509" s="25"/>
      <c r="B509" s="37"/>
      <c r="C509" s="3"/>
      <c r="D509" s="27"/>
      <c r="E509" s="28"/>
      <c r="F509" s="52"/>
      <c r="G509" s="514"/>
    </row>
    <row r="510" spans="1:7" s="21" customFormat="1">
      <c r="A510" s="34" t="s">
        <v>355</v>
      </c>
      <c r="B510" s="35" t="s">
        <v>356</v>
      </c>
      <c r="C510" s="12"/>
      <c r="D510" s="32"/>
      <c r="E510" s="14"/>
      <c r="F510" s="60"/>
      <c r="G510" s="515"/>
    </row>
    <row r="511" spans="1:7" s="21" customFormat="1">
      <c r="A511" s="25"/>
      <c r="B511" s="37"/>
      <c r="C511" s="49"/>
      <c r="D511" s="52"/>
      <c r="E511" s="58"/>
      <c r="F511" s="52"/>
      <c r="G511" s="514"/>
    </row>
    <row r="512" spans="1:7" s="21" customFormat="1" ht="38.25">
      <c r="A512" s="91">
        <v>1</v>
      </c>
      <c r="B512" s="48" t="s">
        <v>357</v>
      </c>
      <c r="C512" s="49"/>
      <c r="D512" s="88"/>
      <c r="E512" s="89"/>
      <c r="F512" s="88"/>
      <c r="G512" s="514"/>
    </row>
    <row r="513" spans="1:7" s="21" customFormat="1">
      <c r="A513" s="91"/>
      <c r="B513" s="86" t="s">
        <v>358</v>
      </c>
      <c r="C513" s="49" t="s">
        <v>47</v>
      </c>
      <c r="D513" s="93">
        <v>13026</v>
      </c>
      <c r="E513" s="39" t="s">
        <v>25</v>
      </c>
      <c r="F513" s="52"/>
      <c r="G513" s="514">
        <f t="shared" ref="G513:G514" si="26">F513*D513</f>
        <v>0</v>
      </c>
    </row>
    <row r="514" spans="1:7" s="21" customFormat="1">
      <c r="A514" s="91"/>
      <c r="B514" s="86" t="s">
        <v>359</v>
      </c>
      <c r="C514" s="90" t="s">
        <v>47</v>
      </c>
      <c r="D514" s="93">
        <v>9088</v>
      </c>
      <c r="E514" s="39" t="s">
        <v>25</v>
      </c>
      <c r="F514" s="52"/>
      <c r="G514" s="514">
        <f t="shared" si="26"/>
        <v>0</v>
      </c>
    </row>
    <row r="515" spans="1:7" s="21" customFormat="1">
      <c r="A515" s="91"/>
      <c r="B515" s="86"/>
      <c r="C515" s="49"/>
      <c r="D515" s="88"/>
      <c r="E515" s="89"/>
      <c r="F515" s="52"/>
      <c r="G515" s="514"/>
    </row>
    <row r="516" spans="1:7" s="21" customFormat="1" ht="51">
      <c r="A516" s="91">
        <v>2</v>
      </c>
      <c r="B516" s="48" t="s">
        <v>360</v>
      </c>
      <c r="C516" s="49"/>
      <c r="D516" s="88"/>
      <c r="E516" s="89"/>
      <c r="F516" s="52"/>
      <c r="G516" s="514"/>
    </row>
    <row r="517" spans="1:7" s="21" customFormat="1">
      <c r="A517" s="91"/>
      <c r="B517" s="86" t="s">
        <v>361</v>
      </c>
      <c r="C517" s="49" t="s">
        <v>47</v>
      </c>
      <c r="D517" s="93">
        <v>10855</v>
      </c>
      <c r="E517" s="39" t="s">
        <v>25</v>
      </c>
      <c r="F517" s="52"/>
      <c r="G517" s="514">
        <f>F517*D517</f>
        <v>0</v>
      </c>
    </row>
    <row r="518" spans="1:7" s="21" customFormat="1">
      <c r="A518" s="87"/>
      <c r="B518" s="86"/>
      <c r="C518" s="90"/>
      <c r="D518" s="88"/>
      <c r="E518" s="89"/>
      <c r="F518" s="52"/>
      <c r="G518" s="514"/>
    </row>
    <row r="519" spans="1:7" s="21" customFormat="1" ht="38.25">
      <c r="A519" s="91">
        <v>3</v>
      </c>
      <c r="B519" s="48" t="s">
        <v>362</v>
      </c>
      <c r="C519" s="49"/>
      <c r="D519" s="88"/>
      <c r="E519" s="89"/>
      <c r="F519" s="88"/>
      <c r="G519" s="514"/>
    </row>
    <row r="520" spans="1:7" s="21" customFormat="1">
      <c r="A520" s="91"/>
      <c r="B520" s="86" t="s">
        <v>363</v>
      </c>
      <c r="C520" s="49" t="s">
        <v>34</v>
      </c>
      <c r="D520" s="92">
        <v>23</v>
      </c>
      <c r="E520" s="39" t="s">
        <v>25</v>
      </c>
      <c r="F520" s="52"/>
      <c r="G520" s="514">
        <f>F520*D520</f>
        <v>0</v>
      </c>
    </row>
    <row r="521" spans="1:7" s="21" customFormat="1">
      <c r="A521" s="91"/>
      <c r="B521" s="86"/>
      <c r="C521" s="49"/>
      <c r="D521" s="88"/>
      <c r="E521" s="89"/>
      <c r="F521" s="52"/>
      <c r="G521" s="514"/>
    </row>
    <row r="522" spans="1:7" s="21" customFormat="1">
      <c r="A522" s="91">
        <v>4</v>
      </c>
      <c r="B522" s="48" t="s">
        <v>364</v>
      </c>
      <c r="C522" s="90"/>
      <c r="D522" s="88"/>
      <c r="E522" s="89"/>
      <c r="F522" s="52"/>
      <c r="G522" s="514"/>
    </row>
    <row r="523" spans="1:7" s="21" customFormat="1" ht="25.5">
      <c r="A523" s="91"/>
      <c r="B523" s="48" t="s">
        <v>365</v>
      </c>
      <c r="C523" s="49" t="s">
        <v>47</v>
      </c>
      <c r="D523" s="63">
        <v>891</v>
      </c>
      <c r="E523" s="39" t="s">
        <v>25</v>
      </c>
      <c r="F523" s="52"/>
      <c r="G523" s="514">
        <f t="shared" ref="G523:G524" si="27">F523*D523</f>
        <v>0</v>
      </c>
    </row>
    <row r="524" spans="1:7" s="21" customFormat="1" ht="25.5">
      <c r="A524" s="91"/>
      <c r="B524" s="48" t="s">
        <v>366</v>
      </c>
      <c r="C524" s="49" t="s">
        <v>47</v>
      </c>
      <c r="D524" s="63">
        <v>891</v>
      </c>
      <c r="E524" s="39" t="s">
        <v>25</v>
      </c>
      <c r="F524" s="52"/>
      <c r="G524" s="514">
        <f t="shared" si="27"/>
        <v>0</v>
      </c>
    </row>
    <row r="525" spans="1:7" s="21" customFormat="1">
      <c r="A525" s="91"/>
      <c r="B525" s="48"/>
      <c r="C525" s="90"/>
      <c r="D525" s="88"/>
      <c r="E525" s="89"/>
      <c r="F525" s="52"/>
      <c r="G525" s="514"/>
    </row>
    <row r="526" spans="1:7" s="21" customFormat="1" ht="25.5">
      <c r="A526" s="91">
        <v>5</v>
      </c>
      <c r="B526" s="48" t="s">
        <v>367</v>
      </c>
      <c r="C526" s="49" t="s">
        <v>47</v>
      </c>
      <c r="D526" s="63">
        <v>660</v>
      </c>
      <c r="E526" s="39" t="s">
        <v>25</v>
      </c>
      <c r="F526" s="52"/>
      <c r="G526" s="514">
        <f>F526*D526</f>
        <v>0</v>
      </c>
    </row>
    <row r="527" spans="1:7" s="21" customFormat="1">
      <c r="A527" s="91"/>
      <c r="B527" s="48"/>
      <c r="C527" s="49"/>
      <c r="D527" s="88"/>
      <c r="E527" s="89"/>
      <c r="F527" s="52"/>
      <c r="G527" s="514"/>
    </row>
    <row r="528" spans="1:7" s="21" customFormat="1">
      <c r="A528" s="91">
        <v>6</v>
      </c>
      <c r="B528" s="48" t="s">
        <v>368</v>
      </c>
      <c r="C528" s="49"/>
      <c r="D528" s="88"/>
      <c r="E528" s="89"/>
      <c r="F528" s="52"/>
      <c r="G528" s="514"/>
    </row>
    <row r="529" spans="1:7" s="21" customFormat="1">
      <c r="A529" s="91"/>
      <c r="B529" s="48" t="s">
        <v>369</v>
      </c>
      <c r="C529" s="49" t="s">
        <v>47</v>
      </c>
      <c r="D529" s="63">
        <v>400</v>
      </c>
      <c r="E529" s="39" t="s">
        <v>25</v>
      </c>
      <c r="F529" s="52"/>
      <c r="G529" s="514">
        <f>F529*D529</f>
        <v>0</v>
      </c>
    </row>
    <row r="530" spans="1:7" s="21" customFormat="1">
      <c r="A530" s="91"/>
      <c r="B530" s="48"/>
      <c r="C530" s="49"/>
      <c r="D530" s="88"/>
      <c r="E530" s="89"/>
      <c r="F530" s="52"/>
      <c r="G530" s="514"/>
    </row>
    <row r="531" spans="1:7" s="21" customFormat="1">
      <c r="A531" s="91">
        <v>7</v>
      </c>
      <c r="B531" s="48" t="s">
        <v>370</v>
      </c>
      <c r="C531" s="3" t="s">
        <v>24</v>
      </c>
      <c r="D531" s="79">
        <v>1</v>
      </c>
      <c r="E531" s="39" t="s">
        <v>25</v>
      </c>
      <c r="F531" s="52"/>
      <c r="G531" s="514">
        <f>F531*D531</f>
        <v>0</v>
      </c>
    </row>
    <row r="532" spans="1:7" s="21" customFormat="1">
      <c r="A532" s="91"/>
      <c r="B532" s="48"/>
      <c r="C532" s="49"/>
      <c r="D532" s="52"/>
      <c r="E532" s="58"/>
      <c r="F532" s="52"/>
      <c r="G532" s="514"/>
    </row>
    <row r="533" spans="1:7" s="21" customFormat="1">
      <c r="A533" s="91">
        <v>8</v>
      </c>
      <c r="B533" s="86" t="s">
        <v>371</v>
      </c>
      <c r="C533" s="49" t="s">
        <v>47</v>
      </c>
      <c r="D533" s="63">
        <v>100</v>
      </c>
      <c r="E533" s="39" t="s">
        <v>25</v>
      </c>
      <c r="F533" s="52"/>
      <c r="G533" s="514">
        <f>F533*D533</f>
        <v>0</v>
      </c>
    </row>
    <row r="534" spans="1:7" s="21" customFormat="1">
      <c r="A534" s="25"/>
      <c r="B534" s="41"/>
      <c r="C534" s="42"/>
      <c r="D534" s="43"/>
      <c r="E534" s="44"/>
      <c r="F534" s="43"/>
      <c r="G534" s="516"/>
    </row>
    <row r="535" spans="1:7" s="21" customFormat="1">
      <c r="A535" s="34"/>
      <c r="B535" s="35" t="s">
        <v>372</v>
      </c>
      <c r="C535" s="59"/>
      <c r="D535" s="60"/>
      <c r="E535" s="61"/>
      <c r="F535" s="60"/>
      <c r="G535" s="515">
        <f>SUM(G512:G534)</f>
        <v>0</v>
      </c>
    </row>
    <row r="536" spans="1:7" s="21" customFormat="1">
      <c r="A536" s="25"/>
      <c r="B536" s="37"/>
      <c r="C536" s="49"/>
      <c r="D536" s="52"/>
      <c r="E536" s="58"/>
      <c r="F536" s="52"/>
      <c r="G536" s="514"/>
    </row>
    <row r="537" spans="1:7" s="21" customFormat="1">
      <c r="A537" s="34" t="s">
        <v>373</v>
      </c>
      <c r="B537" s="35" t="s">
        <v>374</v>
      </c>
      <c r="C537" s="59"/>
      <c r="D537" s="60"/>
      <c r="E537" s="61"/>
      <c r="F537" s="60"/>
      <c r="G537" s="515"/>
    </row>
    <row r="538" spans="1:7" s="21" customFormat="1">
      <c r="A538" s="25"/>
      <c r="B538" s="37"/>
      <c r="C538" s="49"/>
      <c r="D538" s="52"/>
      <c r="E538" s="58"/>
      <c r="F538" s="52"/>
      <c r="G538" s="514"/>
    </row>
    <row r="539" spans="1:7" s="21" customFormat="1">
      <c r="A539" s="25"/>
      <c r="B539" s="48" t="s">
        <v>375</v>
      </c>
      <c r="C539" s="49"/>
      <c r="D539" s="52"/>
      <c r="E539" s="58"/>
      <c r="F539" s="52"/>
      <c r="G539" s="514"/>
    </row>
    <row r="540" spans="1:7" s="21" customFormat="1" ht="153">
      <c r="A540" s="25">
        <v>1</v>
      </c>
      <c r="B540" s="71" t="s">
        <v>376</v>
      </c>
      <c r="C540" s="49"/>
      <c r="D540" s="52"/>
      <c r="E540" s="58"/>
      <c r="F540" s="52"/>
      <c r="G540" s="514"/>
    </row>
    <row r="541" spans="1:7" s="21" customFormat="1" ht="153">
      <c r="A541" s="72"/>
      <c r="B541" s="71" t="s">
        <v>377</v>
      </c>
      <c r="C541" s="3" t="s">
        <v>24</v>
      </c>
      <c r="D541" s="79">
        <v>1</v>
      </c>
      <c r="E541" s="39" t="s">
        <v>25</v>
      </c>
      <c r="F541" s="52"/>
      <c r="G541" s="514">
        <f>F541*D541</f>
        <v>0</v>
      </c>
    </row>
    <row r="542" spans="1:7" s="21" customFormat="1">
      <c r="A542" s="25"/>
      <c r="B542" s="48"/>
      <c r="C542" s="49"/>
      <c r="D542" s="52"/>
      <c r="E542" s="58"/>
      <c r="F542" s="52"/>
      <c r="G542" s="514"/>
    </row>
    <row r="543" spans="1:7" s="21" customFormat="1" ht="51">
      <c r="A543" s="25">
        <v>2</v>
      </c>
      <c r="B543" s="48" t="s">
        <v>378</v>
      </c>
      <c r="C543" s="49" t="s">
        <v>38</v>
      </c>
      <c r="D543" s="63">
        <v>12.2</v>
      </c>
      <c r="E543" s="39" t="s">
        <v>25</v>
      </c>
      <c r="F543" s="52"/>
      <c r="G543" s="514">
        <f>F543*D543</f>
        <v>0</v>
      </c>
    </row>
    <row r="544" spans="1:7" s="21" customFormat="1">
      <c r="A544" s="25"/>
      <c r="B544" s="48"/>
      <c r="C544" s="49"/>
      <c r="D544" s="52"/>
      <c r="E544" s="58"/>
      <c r="F544" s="52"/>
      <c r="G544" s="514"/>
    </row>
    <row r="545" spans="1:7" s="21" customFormat="1" ht="38.25">
      <c r="A545" s="25">
        <v>3</v>
      </c>
      <c r="B545" s="48" t="s">
        <v>379</v>
      </c>
      <c r="C545" s="49" t="s">
        <v>38</v>
      </c>
      <c r="D545" s="63">
        <v>1.4</v>
      </c>
      <c r="E545" s="39" t="s">
        <v>25</v>
      </c>
      <c r="F545" s="52"/>
      <c r="G545" s="514">
        <f>F545*D545</f>
        <v>0</v>
      </c>
    </row>
    <row r="546" spans="1:7" s="21" customFormat="1">
      <c r="A546" s="25"/>
      <c r="B546" s="37"/>
      <c r="C546" s="49"/>
      <c r="D546" s="52"/>
      <c r="E546" s="58"/>
      <c r="F546" s="52"/>
      <c r="G546" s="514"/>
    </row>
    <row r="547" spans="1:7" s="21" customFormat="1">
      <c r="A547" s="25"/>
      <c r="B547" s="33" t="s">
        <v>380</v>
      </c>
      <c r="C547" s="49"/>
      <c r="D547" s="52"/>
      <c r="E547" s="58"/>
      <c r="F547" s="52"/>
      <c r="G547" s="514"/>
    </row>
    <row r="548" spans="1:7" s="21" customFormat="1" ht="38.25">
      <c r="A548" s="25">
        <v>4</v>
      </c>
      <c r="B548" s="94" t="s">
        <v>381</v>
      </c>
      <c r="C548" s="49" t="s">
        <v>42</v>
      </c>
      <c r="D548" s="63">
        <v>9</v>
      </c>
      <c r="E548" s="39" t="s">
        <v>25</v>
      </c>
      <c r="F548" s="52"/>
      <c r="G548" s="514">
        <f>F548*D548</f>
        <v>0</v>
      </c>
    </row>
    <row r="549" spans="1:7" s="21" customFormat="1">
      <c r="A549" s="25"/>
      <c r="B549" s="33"/>
      <c r="C549" s="49"/>
      <c r="D549" s="52"/>
      <c r="E549" s="58"/>
      <c r="F549" s="52"/>
      <c r="G549" s="514"/>
    </row>
    <row r="550" spans="1:7" s="21" customFormat="1" ht="51">
      <c r="A550" s="25">
        <v>5</v>
      </c>
      <c r="B550" s="94" t="s">
        <v>382</v>
      </c>
      <c r="C550" s="49"/>
      <c r="D550" s="52"/>
      <c r="E550" s="58"/>
      <c r="F550" s="52"/>
      <c r="G550" s="514"/>
    </row>
    <row r="551" spans="1:7" s="21" customFormat="1">
      <c r="A551" s="25"/>
      <c r="B551" s="94" t="s">
        <v>383</v>
      </c>
      <c r="C551" s="49" t="s">
        <v>38</v>
      </c>
      <c r="D551" s="63">
        <v>1.8</v>
      </c>
      <c r="E551" s="39" t="s">
        <v>25</v>
      </c>
      <c r="F551" s="52"/>
      <c r="G551" s="514">
        <f t="shared" ref="G551:G552" si="28">F551*D551</f>
        <v>0</v>
      </c>
    </row>
    <row r="552" spans="1:7" s="21" customFormat="1">
      <c r="A552" s="25"/>
      <c r="B552" s="33" t="s">
        <v>384</v>
      </c>
      <c r="C552" s="49" t="s">
        <v>89</v>
      </c>
      <c r="D552" s="63">
        <v>63</v>
      </c>
      <c r="E552" s="39" t="s">
        <v>25</v>
      </c>
      <c r="F552" s="52"/>
      <c r="G552" s="514">
        <f t="shared" si="28"/>
        <v>0</v>
      </c>
    </row>
    <row r="553" spans="1:7" s="21" customFormat="1">
      <c r="A553" s="25"/>
      <c r="B553" s="33"/>
      <c r="C553" s="49"/>
      <c r="D553" s="52"/>
      <c r="E553" s="58"/>
      <c r="F553" s="52"/>
      <c r="G553" s="514"/>
    </row>
    <row r="554" spans="1:7" s="21" customFormat="1">
      <c r="A554" s="25"/>
      <c r="B554" s="33" t="s">
        <v>385</v>
      </c>
      <c r="C554" s="49"/>
      <c r="D554" s="52"/>
      <c r="E554" s="58"/>
      <c r="F554" s="52"/>
      <c r="G554" s="514"/>
    </row>
    <row r="555" spans="1:7" s="21" customFormat="1" ht="63.75">
      <c r="A555" s="25">
        <v>6</v>
      </c>
      <c r="B555" s="33" t="s">
        <v>386</v>
      </c>
      <c r="C555" s="3" t="s">
        <v>24</v>
      </c>
      <c r="D555" s="79">
        <v>1</v>
      </c>
      <c r="E555" s="39" t="s">
        <v>25</v>
      </c>
      <c r="F555" s="52"/>
      <c r="G555" s="514">
        <f>F555*D555</f>
        <v>0</v>
      </c>
    </row>
    <row r="556" spans="1:7" s="21" customFormat="1">
      <c r="A556" s="25"/>
      <c r="B556" s="41"/>
      <c r="C556" s="42"/>
      <c r="D556" s="43"/>
      <c r="E556" s="44"/>
      <c r="F556" s="43"/>
      <c r="G556" s="514"/>
    </row>
    <row r="557" spans="1:7" s="21" customFormat="1">
      <c r="A557" s="34"/>
      <c r="B557" s="35" t="s">
        <v>387</v>
      </c>
      <c r="C557" s="59"/>
      <c r="D557" s="60"/>
      <c r="E557" s="61"/>
      <c r="F557" s="60"/>
      <c r="G557" s="521">
        <f>SUM(G540:G556)</f>
        <v>0</v>
      </c>
    </row>
    <row r="558" spans="1:7" s="21" customFormat="1">
      <c r="A558" s="25"/>
      <c r="B558" s="37"/>
      <c r="C558" s="49"/>
      <c r="D558" s="52"/>
      <c r="E558" s="58"/>
      <c r="F558" s="52"/>
      <c r="G558" s="514"/>
    </row>
    <row r="559" spans="1:7" s="21" customFormat="1">
      <c r="A559" s="34" t="s">
        <v>388</v>
      </c>
      <c r="B559" s="35" t="s">
        <v>389</v>
      </c>
      <c r="C559" s="12"/>
      <c r="D559" s="32"/>
      <c r="E559" s="14"/>
      <c r="F559" s="60"/>
      <c r="G559" s="515"/>
    </row>
    <row r="560" spans="1:7" s="21" customFormat="1">
      <c r="A560" s="36"/>
      <c r="B560" s="37"/>
      <c r="C560" s="3"/>
      <c r="D560" s="27"/>
      <c r="E560" s="28"/>
      <c r="F560" s="52"/>
      <c r="G560" s="514"/>
    </row>
    <row r="561" spans="1:7" s="21" customFormat="1" ht="63.75">
      <c r="A561" s="25">
        <v>1</v>
      </c>
      <c r="B561" s="33" t="s">
        <v>390</v>
      </c>
      <c r="C561" s="49" t="s">
        <v>34</v>
      </c>
      <c r="D561" s="38">
        <v>10</v>
      </c>
      <c r="E561" s="39" t="s">
        <v>25</v>
      </c>
      <c r="F561" s="52"/>
      <c r="G561" s="514">
        <f>F561*D561</f>
        <v>0</v>
      </c>
    </row>
    <row r="562" spans="1:7" s="21" customFormat="1">
      <c r="A562" s="25"/>
      <c r="B562" s="33"/>
      <c r="C562" s="3"/>
      <c r="D562" s="27"/>
      <c r="E562" s="28"/>
      <c r="F562" s="52"/>
      <c r="G562" s="514"/>
    </row>
    <row r="563" spans="1:7" s="21" customFormat="1" ht="89.25">
      <c r="A563" s="25">
        <v>2</v>
      </c>
      <c r="B563" s="33" t="s">
        <v>391</v>
      </c>
      <c r="C563" s="3" t="s">
        <v>42</v>
      </c>
      <c r="D563" s="4">
        <v>340</v>
      </c>
      <c r="E563" s="39" t="s">
        <v>25</v>
      </c>
      <c r="F563" s="52"/>
      <c r="G563" s="514">
        <f>F563*D563</f>
        <v>0</v>
      </c>
    </row>
    <row r="564" spans="1:7" s="21" customFormat="1">
      <c r="A564" s="25"/>
      <c r="B564" s="33"/>
      <c r="C564" s="3"/>
      <c r="D564" s="27"/>
      <c r="E564" s="28"/>
      <c r="F564" s="52"/>
      <c r="G564" s="514"/>
    </row>
    <row r="565" spans="1:7" s="21" customFormat="1" ht="63.75">
      <c r="A565" s="25">
        <v>3</v>
      </c>
      <c r="B565" s="33" t="s">
        <v>392</v>
      </c>
      <c r="C565" s="49" t="s">
        <v>34</v>
      </c>
      <c r="D565" s="38">
        <v>115</v>
      </c>
      <c r="E565" s="39" t="s">
        <v>25</v>
      </c>
      <c r="F565" s="52"/>
      <c r="G565" s="514">
        <f>F565*D565</f>
        <v>0</v>
      </c>
    </row>
    <row r="566" spans="1:7" s="21" customFormat="1">
      <c r="A566" s="25"/>
      <c r="B566" s="33"/>
      <c r="C566" s="3"/>
      <c r="D566" s="27"/>
      <c r="E566" s="28"/>
      <c r="F566" s="52"/>
      <c r="G566" s="514"/>
    </row>
    <row r="567" spans="1:7" s="21" customFormat="1" ht="102">
      <c r="A567" s="25">
        <v>4</v>
      </c>
      <c r="B567" s="33" t="s">
        <v>393</v>
      </c>
      <c r="C567" s="3" t="s">
        <v>42</v>
      </c>
      <c r="D567" s="4">
        <v>45</v>
      </c>
      <c r="E567" s="39" t="s">
        <v>25</v>
      </c>
      <c r="F567" s="52"/>
      <c r="G567" s="514">
        <f>F567*D567</f>
        <v>0</v>
      </c>
    </row>
    <row r="568" spans="1:7" s="21" customFormat="1">
      <c r="A568" s="25"/>
      <c r="B568" s="33"/>
      <c r="C568" s="3"/>
      <c r="D568" s="27"/>
      <c r="E568" s="28"/>
      <c r="F568" s="52"/>
      <c r="G568" s="514"/>
    </row>
    <row r="569" spans="1:7" s="21" customFormat="1" ht="114.75">
      <c r="A569" s="25">
        <v>5</v>
      </c>
      <c r="B569" s="33" t="s">
        <v>394</v>
      </c>
      <c r="C569" s="3"/>
      <c r="D569" s="27"/>
      <c r="E569" s="28"/>
      <c r="F569" s="52"/>
      <c r="G569" s="514"/>
    </row>
    <row r="570" spans="1:7" s="21" customFormat="1">
      <c r="A570" s="25"/>
      <c r="B570" s="33" t="s">
        <v>395</v>
      </c>
      <c r="C570" s="3"/>
      <c r="D570" s="27"/>
      <c r="E570" s="28"/>
      <c r="F570" s="52"/>
      <c r="G570" s="519"/>
    </row>
    <row r="571" spans="1:7" s="21" customFormat="1">
      <c r="A571" s="25"/>
      <c r="B571" s="33" t="s">
        <v>396</v>
      </c>
      <c r="C571" s="49" t="s">
        <v>34</v>
      </c>
      <c r="D571" s="38">
        <v>1</v>
      </c>
      <c r="E571" s="39" t="s">
        <v>25</v>
      </c>
      <c r="F571" s="52"/>
      <c r="G571" s="514">
        <f t="shared" ref="G571:G572" si="29">F571*D571</f>
        <v>0</v>
      </c>
    </row>
    <row r="572" spans="1:7" s="21" customFormat="1">
      <c r="A572" s="25"/>
      <c r="B572" s="33" t="s">
        <v>397</v>
      </c>
      <c r="C572" s="49" t="s">
        <v>34</v>
      </c>
      <c r="D572" s="38">
        <v>15</v>
      </c>
      <c r="E572" s="39" t="s">
        <v>25</v>
      </c>
      <c r="F572" s="52"/>
      <c r="G572" s="514">
        <f t="shared" si="29"/>
        <v>0</v>
      </c>
    </row>
    <row r="573" spans="1:7" s="21" customFormat="1">
      <c r="A573" s="25"/>
      <c r="B573" s="37"/>
      <c r="C573" s="49"/>
      <c r="D573" s="52"/>
      <c r="E573" s="58"/>
      <c r="F573" s="52"/>
      <c r="G573" s="514"/>
    </row>
    <row r="574" spans="1:7" s="21" customFormat="1">
      <c r="A574" s="34"/>
      <c r="B574" s="53" t="s">
        <v>398</v>
      </c>
      <c r="C574" s="54"/>
      <c r="D574" s="55"/>
      <c r="E574" s="56"/>
      <c r="F574" s="55"/>
      <c r="G574" s="521">
        <f>SUM(G559:G573)</f>
        <v>0</v>
      </c>
    </row>
    <row r="575" spans="1:7" s="21" customFormat="1">
      <c r="A575" s="25"/>
      <c r="B575" s="33"/>
      <c r="C575" s="3"/>
      <c r="D575" s="27"/>
      <c r="E575" s="28"/>
      <c r="F575" s="52"/>
      <c r="G575" s="514"/>
    </row>
    <row r="576" spans="1:7" s="21" customFormat="1">
      <c r="A576" s="34" t="s">
        <v>399</v>
      </c>
      <c r="B576" s="35" t="s">
        <v>400</v>
      </c>
      <c r="C576" s="12"/>
      <c r="D576" s="32"/>
      <c r="E576" s="14"/>
      <c r="F576" s="60"/>
      <c r="G576" s="515"/>
    </row>
    <row r="577" spans="1:7" s="21" customFormat="1">
      <c r="A577" s="36"/>
      <c r="B577" s="37"/>
      <c r="C577" s="3"/>
      <c r="D577" s="27"/>
      <c r="E577" s="28"/>
      <c r="F577" s="52"/>
      <c r="G577" s="514"/>
    </row>
    <row r="578" spans="1:7" s="21" customFormat="1" ht="229.5">
      <c r="A578" s="25">
        <v>1</v>
      </c>
      <c r="B578" s="33" t="s">
        <v>401</v>
      </c>
      <c r="C578" s="3"/>
      <c r="D578" s="27"/>
      <c r="E578" s="28"/>
      <c r="F578" s="52"/>
      <c r="G578" s="514"/>
    </row>
    <row r="579" spans="1:7" s="21" customFormat="1">
      <c r="A579" s="25"/>
      <c r="B579" s="33" t="s">
        <v>402</v>
      </c>
      <c r="C579" s="3" t="s">
        <v>38</v>
      </c>
      <c r="D579" s="4">
        <v>5</v>
      </c>
      <c r="E579" s="39" t="s">
        <v>25</v>
      </c>
      <c r="F579" s="52"/>
      <c r="G579" s="514">
        <f>F579*D579</f>
        <v>0</v>
      </c>
    </row>
    <row r="580" spans="1:7" s="21" customFormat="1">
      <c r="A580" s="25"/>
      <c r="B580" s="33"/>
      <c r="C580" s="3"/>
      <c r="D580" s="27"/>
      <c r="E580" s="28"/>
      <c r="F580" s="52"/>
      <c r="G580" s="514"/>
    </row>
    <row r="581" spans="1:7" s="21" customFormat="1" ht="76.5">
      <c r="A581" s="25">
        <v>2</v>
      </c>
      <c r="B581" s="33" t="s">
        <v>403</v>
      </c>
      <c r="C581" s="3"/>
      <c r="D581" s="27"/>
      <c r="E581" s="28"/>
      <c r="F581" s="52"/>
      <c r="G581" s="514"/>
    </row>
    <row r="582" spans="1:7" s="21" customFormat="1">
      <c r="A582" s="25"/>
      <c r="B582" s="33" t="s">
        <v>100</v>
      </c>
      <c r="C582" s="3" t="s">
        <v>38</v>
      </c>
      <c r="D582" s="4">
        <v>9</v>
      </c>
      <c r="E582" s="39" t="s">
        <v>25</v>
      </c>
      <c r="F582" s="52"/>
      <c r="G582" s="514">
        <f>F582*D582</f>
        <v>0</v>
      </c>
    </row>
    <row r="583" spans="1:7" s="21" customFormat="1">
      <c r="A583" s="25"/>
      <c r="B583" s="33"/>
      <c r="C583" s="3"/>
      <c r="D583" s="27"/>
      <c r="E583" s="28"/>
      <c r="F583" s="52"/>
      <c r="G583" s="514"/>
    </row>
    <row r="584" spans="1:7" s="21" customFormat="1" ht="89.25">
      <c r="A584" s="25">
        <v>3</v>
      </c>
      <c r="B584" s="33" t="s">
        <v>404</v>
      </c>
      <c r="C584" s="49" t="s">
        <v>34</v>
      </c>
      <c r="D584" s="38">
        <v>1</v>
      </c>
      <c r="E584" s="39" t="s">
        <v>25</v>
      </c>
      <c r="F584" s="52"/>
      <c r="G584" s="514">
        <f>F584*D584</f>
        <v>0</v>
      </c>
    </row>
    <row r="585" spans="1:7" s="21" customFormat="1">
      <c r="A585" s="25"/>
      <c r="B585" s="37"/>
      <c r="C585" s="49"/>
      <c r="D585" s="52"/>
      <c r="E585" s="58"/>
      <c r="F585" s="52"/>
      <c r="G585" s="514"/>
    </row>
    <row r="586" spans="1:7" s="21" customFormat="1">
      <c r="A586" s="34"/>
      <c r="B586" s="53" t="s">
        <v>405</v>
      </c>
      <c r="C586" s="54"/>
      <c r="D586" s="55"/>
      <c r="E586" s="56"/>
      <c r="F586" s="55"/>
      <c r="G586" s="521">
        <f>SUM(G576:G585)</f>
        <v>0</v>
      </c>
    </row>
    <row r="587" spans="1:7" s="21" customFormat="1">
      <c r="A587" s="25"/>
      <c r="B587" s="33"/>
      <c r="C587" s="3"/>
      <c r="D587" s="27"/>
      <c r="E587" s="28"/>
      <c r="F587" s="52"/>
      <c r="G587" s="514"/>
    </row>
    <row r="588" spans="1:7" s="21" customFormat="1">
      <c r="A588" s="34" t="s">
        <v>406</v>
      </c>
      <c r="B588" s="35" t="s">
        <v>407</v>
      </c>
      <c r="C588" s="59"/>
      <c r="D588" s="60"/>
      <c r="E588" s="61"/>
      <c r="F588" s="60"/>
      <c r="G588" s="515"/>
    </row>
    <row r="589" spans="1:7" s="21" customFormat="1">
      <c r="A589" s="25"/>
      <c r="B589" s="37"/>
      <c r="C589" s="49"/>
      <c r="D589" s="52"/>
      <c r="E589" s="58"/>
      <c r="F589" s="52"/>
      <c r="G589" s="517"/>
    </row>
    <row r="590" spans="1:7" s="21" customFormat="1" ht="51">
      <c r="A590" s="25">
        <v>1</v>
      </c>
      <c r="B590" s="70" t="s">
        <v>408</v>
      </c>
      <c r="C590" s="49"/>
      <c r="D590" s="52"/>
      <c r="E590" s="58"/>
      <c r="F590" s="52"/>
      <c r="G590" s="514"/>
    </row>
    <row r="591" spans="1:7" s="21" customFormat="1">
      <c r="A591" s="25"/>
      <c r="B591" s="69" t="s">
        <v>409</v>
      </c>
      <c r="C591" s="49"/>
      <c r="D591" s="52"/>
      <c r="E591" s="58"/>
      <c r="F591" s="52"/>
      <c r="G591" s="514"/>
    </row>
    <row r="592" spans="1:7" s="21" customFormat="1">
      <c r="A592" s="25"/>
      <c r="B592" s="69" t="s">
        <v>410</v>
      </c>
      <c r="C592" s="49"/>
      <c r="D592" s="52"/>
      <c r="E592" s="58"/>
      <c r="F592" s="52"/>
      <c r="G592" s="514"/>
    </row>
    <row r="593" spans="1:7">
      <c r="A593" s="25"/>
      <c r="B593" s="69" t="s">
        <v>411</v>
      </c>
      <c r="C593" s="49"/>
      <c r="D593" s="52"/>
      <c r="E593" s="58"/>
      <c r="F593" s="52"/>
      <c r="G593" s="514"/>
    </row>
    <row r="594" spans="1:7">
      <c r="A594" s="25"/>
      <c r="B594" s="69" t="s">
        <v>412</v>
      </c>
      <c r="C594" s="49"/>
      <c r="D594" s="52"/>
      <c r="E594" s="58"/>
      <c r="F594" s="52"/>
      <c r="G594" s="514"/>
    </row>
    <row r="595" spans="1:7">
      <c r="A595" s="25"/>
      <c r="B595" s="69" t="s">
        <v>413</v>
      </c>
      <c r="C595" s="49"/>
      <c r="D595" s="52"/>
      <c r="E595" s="58"/>
      <c r="F595" s="52"/>
      <c r="G595" s="514"/>
    </row>
    <row r="596" spans="1:7">
      <c r="A596" s="25"/>
      <c r="B596" s="69" t="s">
        <v>414</v>
      </c>
      <c r="C596" s="49"/>
      <c r="D596" s="52"/>
      <c r="E596" s="58"/>
      <c r="F596" s="52"/>
      <c r="G596" s="514"/>
    </row>
    <row r="597" spans="1:7" s="95" customFormat="1" ht="15">
      <c r="A597" s="25"/>
      <c r="B597" s="69" t="s">
        <v>415</v>
      </c>
      <c r="C597" s="49"/>
      <c r="D597" s="52"/>
      <c r="E597" s="58"/>
      <c r="F597" s="52"/>
      <c r="G597" s="514"/>
    </row>
    <row r="598" spans="1:7">
      <c r="A598" s="25"/>
      <c r="B598" s="69" t="s">
        <v>416</v>
      </c>
      <c r="C598" s="49"/>
      <c r="D598" s="52"/>
      <c r="E598" s="58"/>
      <c r="F598" s="52"/>
      <c r="G598" s="514"/>
    </row>
    <row r="599" spans="1:7">
      <c r="A599" s="25"/>
      <c r="B599" s="69" t="s">
        <v>417</v>
      </c>
      <c r="C599" s="49"/>
      <c r="D599" s="52"/>
      <c r="E599" s="58"/>
      <c r="F599" s="52"/>
      <c r="G599" s="514"/>
    </row>
    <row r="600" spans="1:7">
      <c r="A600" s="25"/>
      <c r="B600" s="69" t="s">
        <v>418</v>
      </c>
      <c r="C600" s="49"/>
      <c r="D600" s="52"/>
      <c r="E600" s="58"/>
      <c r="F600" s="52"/>
      <c r="G600" s="514"/>
    </row>
    <row r="601" spans="1:7">
      <c r="A601" s="25"/>
      <c r="B601" s="69" t="s">
        <v>419</v>
      </c>
      <c r="C601" s="49"/>
      <c r="D601" s="52"/>
      <c r="E601" s="58"/>
      <c r="F601" s="52"/>
      <c r="G601" s="514"/>
    </row>
    <row r="602" spans="1:7">
      <c r="A602" s="25"/>
      <c r="B602" s="69" t="s">
        <v>420</v>
      </c>
      <c r="C602" s="49"/>
      <c r="D602" s="52"/>
      <c r="E602" s="58"/>
      <c r="F602" s="52"/>
      <c r="G602" s="514"/>
    </row>
    <row r="603" spans="1:7">
      <c r="A603" s="25"/>
      <c r="B603" s="69" t="s">
        <v>421</v>
      </c>
      <c r="C603" s="3" t="s">
        <v>24</v>
      </c>
      <c r="D603" s="79">
        <v>1</v>
      </c>
      <c r="E603" s="39" t="s">
        <v>25</v>
      </c>
      <c r="F603" s="52"/>
      <c r="G603" s="514">
        <f>F603*D603</f>
        <v>0</v>
      </c>
    </row>
    <row r="604" spans="1:7">
      <c r="A604" s="25"/>
      <c r="B604" s="37"/>
      <c r="C604" s="49"/>
      <c r="D604" s="52"/>
      <c r="E604" s="58"/>
      <c r="F604" s="52"/>
      <c r="G604" s="514"/>
    </row>
    <row r="605" spans="1:7" ht="51">
      <c r="A605" s="25">
        <v>2</v>
      </c>
      <c r="B605" s="70" t="s">
        <v>422</v>
      </c>
      <c r="C605" s="49"/>
      <c r="D605" s="52"/>
      <c r="E605" s="58"/>
      <c r="F605" s="52"/>
      <c r="G605" s="514"/>
    </row>
    <row r="606" spans="1:7">
      <c r="A606" s="25"/>
      <c r="B606" s="69" t="s">
        <v>409</v>
      </c>
      <c r="C606" s="49"/>
      <c r="D606" s="52"/>
      <c r="E606" s="58"/>
      <c r="F606" s="52"/>
      <c r="G606" s="514"/>
    </row>
    <row r="607" spans="1:7">
      <c r="A607" s="25"/>
      <c r="B607" s="69" t="s">
        <v>410</v>
      </c>
      <c r="C607" s="49"/>
      <c r="D607" s="52"/>
      <c r="E607" s="58"/>
      <c r="F607" s="52"/>
      <c r="G607" s="514"/>
    </row>
    <row r="608" spans="1:7">
      <c r="A608" s="25"/>
      <c r="B608" s="69" t="s">
        <v>411</v>
      </c>
      <c r="C608" s="49"/>
      <c r="D608" s="52"/>
      <c r="E608" s="58"/>
      <c r="F608" s="52"/>
      <c r="G608" s="514"/>
    </row>
    <row r="609" spans="1:7" s="21" customFormat="1">
      <c r="A609" s="25"/>
      <c r="B609" s="69" t="s">
        <v>423</v>
      </c>
      <c r="C609" s="49"/>
      <c r="D609" s="52"/>
      <c r="E609" s="58"/>
      <c r="F609" s="52"/>
      <c r="G609" s="514"/>
    </row>
    <row r="610" spans="1:7" s="21" customFormat="1">
      <c r="A610" s="25"/>
      <c r="B610" s="69" t="s">
        <v>413</v>
      </c>
      <c r="C610" s="49"/>
      <c r="D610" s="52"/>
      <c r="E610" s="58"/>
      <c r="F610" s="52"/>
      <c r="G610" s="514"/>
    </row>
    <row r="611" spans="1:7" s="21" customFormat="1">
      <c r="A611" s="25"/>
      <c r="B611" s="69" t="s">
        <v>414</v>
      </c>
      <c r="C611" s="49"/>
      <c r="D611" s="52"/>
      <c r="E611" s="58"/>
      <c r="F611" s="52"/>
      <c r="G611" s="514"/>
    </row>
    <row r="612" spans="1:7" s="21" customFormat="1">
      <c r="A612" s="25"/>
      <c r="B612" s="69" t="s">
        <v>415</v>
      </c>
      <c r="C612" s="49"/>
      <c r="D612" s="52"/>
      <c r="E612" s="58"/>
      <c r="F612" s="52"/>
      <c r="G612" s="514"/>
    </row>
    <row r="613" spans="1:7" s="21" customFormat="1">
      <c r="A613" s="25"/>
      <c r="B613" s="69" t="s">
        <v>416</v>
      </c>
      <c r="C613" s="49"/>
      <c r="D613" s="52"/>
      <c r="E613" s="58"/>
      <c r="F613" s="52"/>
      <c r="G613" s="514"/>
    </row>
    <row r="614" spans="1:7" s="21" customFormat="1">
      <c r="A614" s="25"/>
      <c r="B614" s="69" t="s">
        <v>417</v>
      </c>
      <c r="C614" s="49"/>
      <c r="D614" s="52"/>
      <c r="E614" s="58"/>
      <c r="F614" s="52"/>
      <c r="G614" s="514"/>
    </row>
    <row r="615" spans="1:7" s="21" customFormat="1">
      <c r="A615" s="25"/>
      <c r="B615" s="69" t="s">
        <v>418</v>
      </c>
      <c r="C615" s="49"/>
      <c r="D615" s="52"/>
      <c r="E615" s="58"/>
      <c r="F615" s="52"/>
      <c r="G615" s="514"/>
    </row>
    <row r="616" spans="1:7" s="21" customFormat="1">
      <c r="A616" s="25"/>
      <c r="B616" s="69" t="s">
        <v>419</v>
      </c>
      <c r="C616" s="49"/>
      <c r="D616" s="52"/>
      <c r="E616" s="58"/>
      <c r="F616" s="52"/>
      <c r="G616" s="514"/>
    </row>
    <row r="617" spans="1:7" s="21" customFormat="1">
      <c r="A617" s="25"/>
      <c r="B617" s="69" t="s">
        <v>420</v>
      </c>
      <c r="C617" s="49"/>
      <c r="D617" s="52"/>
      <c r="E617" s="58"/>
      <c r="F617" s="52"/>
      <c r="G617" s="514"/>
    </row>
    <row r="618" spans="1:7" s="21" customFormat="1">
      <c r="A618" s="25"/>
      <c r="B618" s="69" t="s">
        <v>421</v>
      </c>
      <c r="C618" s="3" t="s">
        <v>24</v>
      </c>
      <c r="D618" s="79">
        <v>1</v>
      </c>
      <c r="E618" s="39" t="s">
        <v>25</v>
      </c>
      <c r="F618" s="52"/>
      <c r="G618" s="514">
        <f>F618*D618</f>
        <v>0</v>
      </c>
    </row>
    <row r="619" spans="1:7" s="21" customFormat="1">
      <c r="A619" s="25"/>
      <c r="B619" s="37"/>
      <c r="C619" s="49"/>
      <c r="D619" s="52"/>
      <c r="E619" s="58"/>
      <c r="F619" s="52"/>
      <c r="G619" s="514"/>
    </row>
    <row r="620" spans="1:7" s="21" customFormat="1">
      <c r="A620" s="34"/>
      <c r="B620" s="53" t="s">
        <v>424</v>
      </c>
      <c r="C620" s="54"/>
      <c r="D620" s="55"/>
      <c r="E620" s="56"/>
      <c r="F620" s="55"/>
      <c r="G620" s="521">
        <f>SUM(G588:G619)</f>
        <v>0</v>
      </c>
    </row>
    <row r="621" spans="1:7" s="21" customFormat="1">
      <c r="A621" s="25"/>
      <c r="B621" s="37"/>
      <c r="C621" s="49"/>
      <c r="D621" s="52"/>
      <c r="E621" s="58"/>
      <c r="F621" s="52"/>
      <c r="G621" s="514"/>
    </row>
    <row r="622" spans="1:7" s="96" customFormat="1">
      <c r="A622" s="25"/>
      <c r="B622" s="57"/>
      <c r="C622" s="3"/>
      <c r="D622" s="27"/>
      <c r="E622" s="28"/>
      <c r="F622" s="52"/>
      <c r="G622" s="514"/>
    </row>
    <row r="623" spans="1:7" s="96" customFormat="1" ht="15.75">
      <c r="A623" s="97"/>
      <c r="B623" s="98" t="s">
        <v>425</v>
      </c>
      <c r="C623" s="59"/>
      <c r="D623" s="99"/>
      <c r="E623" s="61"/>
      <c r="F623" s="99"/>
      <c r="G623" s="522"/>
    </row>
    <row r="624" spans="1:7" s="96" customFormat="1">
      <c r="A624" s="25"/>
      <c r="B624" s="57"/>
      <c r="C624" s="49"/>
      <c r="D624" s="52"/>
      <c r="E624" s="58"/>
      <c r="F624" s="52"/>
      <c r="G624" s="514"/>
    </row>
    <row r="625" spans="1:7" s="96" customFormat="1">
      <c r="A625" s="25"/>
      <c r="B625" s="57"/>
      <c r="C625" s="49"/>
      <c r="D625" s="52"/>
      <c r="E625" s="58"/>
      <c r="F625" s="52"/>
      <c r="G625" s="514"/>
    </row>
    <row r="626" spans="1:7" s="96" customFormat="1">
      <c r="A626" s="100" t="s">
        <v>21</v>
      </c>
      <c r="B626" s="101" t="s">
        <v>22</v>
      </c>
      <c r="C626" s="59"/>
      <c r="D626" s="60"/>
      <c r="E626" s="61" t="s">
        <v>426</v>
      </c>
      <c r="F626" s="60"/>
      <c r="G626" s="515">
        <f>G43</f>
        <v>0</v>
      </c>
    </row>
    <row r="627" spans="1:7" s="96" customFormat="1">
      <c r="A627" s="100" t="s">
        <v>30</v>
      </c>
      <c r="B627" s="101" t="s">
        <v>31</v>
      </c>
      <c r="C627" s="59"/>
      <c r="D627" s="60"/>
      <c r="E627" s="61" t="s">
        <v>426</v>
      </c>
      <c r="F627" s="60"/>
      <c r="G627" s="515">
        <f>G102</f>
        <v>0</v>
      </c>
    </row>
    <row r="628" spans="1:7" s="96" customFormat="1">
      <c r="A628" s="100" t="s">
        <v>68</v>
      </c>
      <c r="B628" s="101" t="s">
        <v>69</v>
      </c>
      <c r="C628" s="59"/>
      <c r="D628" s="60"/>
      <c r="E628" s="61" t="s">
        <v>426</v>
      </c>
      <c r="F628" s="60"/>
      <c r="G628" s="515">
        <f>G127</f>
        <v>0</v>
      </c>
    </row>
    <row r="629" spans="1:7" s="96" customFormat="1">
      <c r="A629" s="100" t="s">
        <v>84</v>
      </c>
      <c r="B629" s="101" t="s">
        <v>85</v>
      </c>
      <c r="C629" s="59"/>
      <c r="D629" s="60"/>
      <c r="E629" s="61" t="s">
        <v>426</v>
      </c>
      <c r="F629" s="60"/>
      <c r="G629" s="515">
        <f>G147</f>
        <v>0</v>
      </c>
    </row>
    <row r="630" spans="1:7" s="96" customFormat="1">
      <c r="A630" s="100" t="s">
        <v>97</v>
      </c>
      <c r="B630" s="101" t="s">
        <v>98</v>
      </c>
      <c r="C630" s="59"/>
      <c r="D630" s="60"/>
      <c r="E630" s="61" t="s">
        <v>426</v>
      </c>
      <c r="F630" s="60"/>
      <c r="G630" s="515">
        <f>G164</f>
        <v>0</v>
      </c>
    </row>
    <row r="631" spans="1:7" s="96" customFormat="1">
      <c r="A631" s="100" t="s">
        <v>108</v>
      </c>
      <c r="B631" s="101" t="s">
        <v>109</v>
      </c>
      <c r="C631" s="59"/>
      <c r="D631" s="20"/>
      <c r="E631" s="61" t="s">
        <v>426</v>
      </c>
      <c r="F631" s="60"/>
      <c r="G631" s="515">
        <f>G192</f>
        <v>0</v>
      </c>
    </row>
    <row r="632" spans="1:7" s="96" customFormat="1">
      <c r="A632" s="100" t="s">
        <v>127</v>
      </c>
      <c r="B632" s="101" t="s">
        <v>128</v>
      </c>
      <c r="C632" s="59"/>
      <c r="D632" s="20"/>
      <c r="E632" s="61" t="s">
        <v>426</v>
      </c>
      <c r="F632" s="60"/>
      <c r="G632" s="515">
        <f>G198</f>
        <v>0</v>
      </c>
    </row>
    <row r="633" spans="1:7" s="96" customFormat="1">
      <c r="A633" s="100" t="s">
        <v>131</v>
      </c>
      <c r="B633" s="101" t="s">
        <v>132</v>
      </c>
      <c r="C633" s="59"/>
      <c r="D633" s="20"/>
      <c r="E633" s="61" t="s">
        <v>426</v>
      </c>
      <c r="F633" s="60"/>
      <c r="G633" s="515">
        <f>G204</f>
        <v>0</v>
      </c>
    </row>
    <row r="634" spans="1:7" s="96" customFormat="1">
      <c r="A634" s="100" t="s">
        <v>135</v>
      </c>
      <c r="B634" s="101" t="s">
        <v>136</v>
      </c>
      <c r="C634" s="59"/>
      <c r="D634" s="20"/>
      <c r="E634" s="61" t="s">
        <v>426</v>
      </c>
      <c r="F634" s="60"/>
      <c r="G634" s="515">
        <f>G229</f>
        <v>0</v>
      </c>
    </row>
    <row r="635" spans="1:7" s="96" customFormat="1">
      <c r="A635" s="100" t="s">
        <v>153</v>
      </c>
      <c r="B635" s="101" t="s">
        <v>154</v>
      </c>
      <c r="C635" s="59"/>
      <c r="D635" s="20"/>
      <c r="E635" s="61" t="s">
        <v>426</v>
      </c>
      <c r="F635" s="60"/>
      <c r="G635" s="515">
        <f>G251</f>
        <v>0</v>
      </c>
    </row>
    <row r="636" spans="1:7" s="96" customFormat="1">
      <c r="A636" s="100" t="s">
        <v>165</v>
      </c>
      <c r="B636" s="101" t="s">
        <v>166</v>
      </c>
      <c r="C636" s="59"/>
      <c r="D636" s="20"/>
      <c r="E636" s="61" t="s">
        <v>426</v>
      </c>
      <c r="F636" s="60"/>
      <c r="G636" s="515">
        <f>G364</f>
        <v>0</v>
      </c>
    </row>
    <row r="637" spans="1:7" s="96" customFormat="1">
      <c r="A637" s="100" t="s">
        <v>233</v>
      </c>
      <c r="B637" s="101" t="s">
        <v>234</v>
      </c>
      <c r="C637" s="59"/>
      <c r="D637" s="20"/>
      <c r="E637" s="61" t="s">
        <v>426</v>
      </c>
      <c r="F637" s="60"/>
      <c r="G637" s="515">
        <f>G378</f>
        <v>0</v>
      </c>
    </row>
    <row r="638" spans="1:7" s="96" customFormat="1">
      <c r="A638" s="100" t="s">
        <v>241</v>
      </c>
      <c r="B638" s="101" t="s">
        <v>242</v>
      </c>
      <c r="C638" s="59"/>
      <c r="D638" s="20"/>
      <c r="E638" s="61" t="s">
        <v>426</v>
      </c>
      <c r="F638" s="60"/>
      <c r="G638" s="515">
        <f>G508</f>
        <v>0</v>
      </c>
    </row>
    <row r="639" spans="1:7" s="96" customFormat="1">
      <c r="A639" s="100" t="s">
        <v>355</v>
      </c>
      <c r="B639" s="101" t="s">
        <v>356</v>
      </c>
      <c r="C639" s="59"/>
      <c r="D639" s="20"/>
      <c r="E639" s="61" t="s">
        <v>426</v>
      </c>
      <c r="F639" s="60"/>
      <c r="G639" s="515">
        <f>G535</f>
        <v>0</v>
      </c>
    </row>
    <row r="640" spans="1:7" s="96" customFormat="1">
      <c r="A640" s="100" t="s">
        <v>373</v>
      </c>
      <c r="B640" s="101" t="s">
        <v>374</v>
      </c>
      <c r="C640" s="59"/>
      <c r="D640" s="20"/>
      <c r="E640" s="61" t="s">
        <v>426</v>
      </c>
      <c r="F640" s="60"/>
      <c r="G640" s="515">
        <f>G557</f>
        <v>0</v>
      </c>
    </row>
    <row r="641" spans="1:7" s="96" customFormat="1">
      <c r="A641" s="100" t="s">
        <v>388</v>
      </c>
      <c r="B641" s="101" t="s">
        <v>427</v>
      </c>
      <c r="C641" s="59"/>
      <c r="D641" s="20"/>
      <c r="E641" s="61" t="s">
        <v>426</v>
      </c>
      <c r="F641" s="60"/>
      <c r="G641" s="515">
        <f>G574</f>
        <v>0</v>
      </c>
    </row>
    <row r="642" spans="1:7" s="96" customFormat="1">
      <c r="A642" s="100" t="s">
        <v>399</v>
      </c>
      <c r="B642" s="101" t="s">
        <v>400</v>
      </c>
      <c r="C642" s="59"/>
      <c r="D642" s="20"/>
      <c r="E642" s="61" t="s">
        <v>426</v>
      </c>
      <c r="F642" s="60"/>
      <c r="G642" s="523">
        <f>G586</f>
        <v>0</v>
      </c>
    </row>
    <row r="643" spans="1:7" s="96" customFormat="1">
      <c r="A643" s="100" t="s">
        <v>406</v>
      </c>
      <c r="B643" s="101" t="s">
        <v>407</v>
      </c>
      <c r="C643" s="59"/>
      <c r="D643" s="20"/>
      <c r="E643" s="61" t="s">
        <v>426</v>
      </c>
      <c r="F643" s="60"/>
      <c r="G643" s="523">
        <f>G620</f>
        <v>0</v>
      </c>
    </row>
    <row r="644" spans="1:7" s="96" customFormat="1" ht="13.5" thickBot="1">
      <c r="A644" s="103"/>
      <c r="B644" s="104"/>
      <c r="C644" s="105"/>
      <c r="D644" s="106"/>
      <c r="E644" s="107"/>
      <c r="F644" s="106"/>
      <c r="G644" s="524"/>
    </row>
    <row r="645" spans="1:7" s="96" customFormat="1" ht="16.5" thickTop="1">
      <c r="A645" s="30"/>
      <c r="B645" s="108" t="s">
        <v>428</v>
      </c>
      <c r="C645" s="59"/>
      <c r="D645" s="62"/>
      <c r="E645" s="61" t="s">
        <v>426</v>
      </c>
      <c r="F645" s="60"/>
      <c r="G645" s="523">
        <f>SUM(G623:G644)</f>
        <v>0</v>
      </c>
    </row>
    <row r="646" spans="1:7" s="96" customFormat="1">
      <c r="A646" s="25"/>
      <c r="B646" s="57"/>
      <c r="C646" s="49"/>
      <c r="D646" s="52"/>
      <c r="E646" s="58"/>
      <c r="F646" s="60"/>
      <c r="G646" s="517"/>
    </row>
    <row r="647" spans="1:7" s="96" customFormat="1" ht="15.75">
      <c r="A647" s="30" t="s">
        <v>429</v>
      </c>
      <c r="B647" s="31" t="s">
        <v>430</v>
      </c>
      <c r="C647" s="12"/>
      <c r="D647" s="32"/>
      <c r="E647" s="14"/>
      <c r="F647" s="32"/>
      <c r="G647" s="513"/>
    </row>
    <row r="648" spans="1:7" s="96" customFormat="1">
      <c r="A648" s="109"/>
      <c r="B648" s="110"/>
      <c r="C648" s="111"/>
      <c r="D648" s="52"/>
      <c r="E648" s="58"/>
      <c r="F648" s="52"/>
      <c r="G648" s="525"/>
    </row>
    <row r="649" spans="1:7" s="96" customFormat="1">
      <c r="A649" s="112" t="s">
        <v>21</v>
      </c>
      <c r="B649" s="101" t="s">
        <v>431</v>
      </c>
      <c r="C649" s="113"/>
      <c r="D649" s="60"/>
      <c r="E649" s="61"/>
      <c r="F649" s="60"/>
      <c r="G649" s="526"/>
    </row>
    <row r="650" spans="1:7" s="96" customFormat="1">
      <c r="A650" s="112" t="s">
        <v>432</v>
      </c>
      <c r="B650" s="101" t="s">
        <v>433</v>
      </c>
      <c r="C650" s="113"/>
      <c r="D650" s="60"/>
      <c r="E650" s="61"/>
      <c r="F650" s="60"/>
      <c r="G650" s="526"/>
    </row>
    <row r="651" spans="1:7" s="96" customFormat="1">
      <c r="A651" s="109"/>
      <c r="B651" s="57"/>
      <c r="C651" s="111"/>
      <c r="D651" s="52"/>
      <c r="E651" s="58"/>
      <c r="F651" s="52"/>
      <c r="G651" s="525"/>
    </row>
    <row r="652" spans="1:7" s="96" customFormat="1" ht="51">
      <c r="A652" s="91"/>
      <c r="B652" s="33" t="s">
        <v>434</v>
      </c>
      <c r="C652" s="111"/>
      <c r="D652" s="52"/>
      <c r="E652" s="58"/>
      <c r="F652" s="52"/>
      <c r="G652" s="525"/>
    </row>
    <row r="653" spans="1:7" s="96" customFormat="1">
      <c r="A653" s="91"/>
      <c r="B653" s="33"/>
      <c r="C653" s="111"/>
      <c r="D653" s="52"/>
      <c r="E653" s="58"/>
      <c r="F653" s="52"/>
      <c r="G653" s="525"/>
    </row>
    <row r="654" spans="1:7" s="96" customFormat="1" ht="76.5">
      <c r="A654" s="91" t="s">
        <v>435</v>
      </c>
      <c r="B654" s="33" t="s">
        <v>436</v>
      </c>
      <c r="C654" s="111"/>
      <c r="D654" s="52"/>
      <c r="E654" s="58"/>
      <c r="F654" s="52"/>
      <c r="G654" s="525"/>
    </row>
    <row r="655" spans="1:7" s="96" customFormat="1">
      <c r="A655" s="91"/>
      <c r="B655" s="33" t="s">
        <v>437</v>
      </c>
      <c r="C655" s="114" t="s">
        <v>89</v>
      </c>
      <c r="D655" s="4">
        <v>540</v>
      </c>
      <c r="E655" s="39" t="s">
        <v>25</v>
      </c>
      <c r="F655" s="115"/>
      <c r="G655" s="514">
        <f>D655*F655</f>
        <v>0</v>
      </c>
    </row>
    <row r="656" spans="1:7" s="96" customFormat="1">
      <c r="A656" s="91"/>
      <c r="B656" s="33" t="s">
        <v>438</v>
      </c>
      <c r="C656" s="114" t="s">
        <v>38</v>
      </c>
      <c r="D656" s="4">
        <v>10.8</v>
      </c>
      <c r="E656" s="39" t="s">
        <v>25</v>
      </c>
      <c r="F656" s="115"/>
      <c r="G656" s="514">
        <f>D656*F656</f>
        <v>0</v>
      </c>
    </row>
    <row r="657" spans="1:7" s="96" customFormat="1">
      <c r="A657" s="91"/>
      <c r="B657" s="33"/>
      <c r="C657" s="114"/>
      <c r="D657" s="27"/>
      <c r="E657" s="28"/>
      <c r="F657" s="115"/>
      <c r="G657" s="514"/>
    </row>
    <row r="658" spans="1:7" s="96" customFormat="1" ht="216.75">
      <c r="A658" s="25" t="s">
        <v>439</v>
      </c>
      <c r="B658" s="33" t="s">
        <v>440</v>
      </c>
      <c r="C658" s="116"/>
      <c r="D658" s="117" t="s">
        <v>18</v>
      </c>
      <c r="E658" s="118"/>
      <c r="F658" s="115"/>
      <c r="G658" s="514"/>
    </row>
    <row r="659" spans="1:7" s="96" customFormat="1">
      <c r="A659" s="25"/>
      <c r="B659" s="33" t="s">
        <v>441</v>
      </c>
      <c r="C659" s="114" t="s">
        <v>89</v>
      </c>
      <c r="D659" s="4">
        <v>2200</v>
      </c>
      <c r="E659" s="39" t="s">
        <v>25</v>
      </c>
      <c r="F659" s="115"/>
      <c r="G659" s="514">
        <f t="shared" ref="G659:G660" si="30">D659*F659</f>
        <v>0</v>
      </c>
    </row>
    <row r="660" spans="1:7" s="96" customFormat="1">
      <c r="A660" s="25"/>
      <c r="B660" s="33" t="s">
        <v>442</v>
      </c>
      <c r="C660" s="114" t="s">
        <v>38</v>
      </c>
      <c r="D660" s="4">
        <v>55</v>
      </c>
      <c r="E660" s="39" t="s">
        <v>25</v>
      </c>
      <c r="F660" s="115"/>
      <c r="G660" s="514">
        <f t="shared" si="30"/>
        <v>0</v>
      </c>
    </row>
    <row r="661" spans="1:7" s="96" customFormat="1">
      <c r="A661" s="91"/>
      <c r="B661" s="48"/>
      <c r="C661" s="111"/>
      <c r="D661" s="52"/>
      <c r="E661" s="58"/>
      <c r="F661" s="119"/>
      <c r="G661" s="520"/>
    </row>
    <row r="662" spans="1:7" s="96" customFormat="1" ht="89.25">
      <c r="A662" s="91">
        <v>3</v>
      </c>
      <c r="B662" s="33" t="s">
        <v>443</v>
      </c>
      <c r="C662" s="120"/>
      <c r="D662" s="121" t="s">
        <v>18</v>
      </c>
      <c r="E662" s="122"/>
      <c r="F662" s="119"/>
      <c r="G662" s="520"/>
    </row>
    <row r="663" spans="1:7" s="96" customFormat="1">
      <c r="A663" s="91"/>
      <c r="B663" s="33" t="s">
        <v>38</v>
      </c>
      <c r="C663" s="111" t="s">
        <v>38</v>
      </c>
      <c r="D663" s="63">
        <v>9</v>
      </c>
      <c r="E663" s="39" t="s">
        <v>25</v>
      </c>
      <c r="F663" s="119"/>
      <c r="G663" s="514">
        <f>D663*F663</f>
        <v>0</v>
      </c>
    </row>
    <row r="664" spans="1:7" s="96" customFormat="1">
      <c r="A664" s="91"/>
      <c r="B664" s="33"/>
      <c r="C664" s="111"/>
      <c r="D664" s="52"/>
      <c r="E664" s="58"/>
      <c r="F664" s="119"/>
      <c r="G664" s="520"/>
    </row>
    <row r="665" spans="1:7" s="96" customFormat="1" ht="102">
      <c r="A665" s="91">
        <v>4</v>
      </c>
      <c r="B665" s="33" t="s">
        <v>444</v>
      </c>
      <c r="C665" s="111"/>
      <c r="D665" s="52"/>
      <c r="E665" s="58"/>
      <c r="F665" s="119"/>
      <c r="G665" s="520"/>
    </row>
    <row r="666" spans="1:7" s="96" customFormat="1">
      <c r="A666" s="91"/>
      <c r="B666" s="33" t="s">
        <v>38</v>
      </c>
      <c r="C666" s="111" t="s">
        <v>38</v>
      </c>
      <c r="D666" s="63">
        <v>26</v>
      </c>
      <c r="E666" s="39" t="s">
        <v>25</v>
      </c>
      <c r="F666" s="119"/>
      <c r="G666" s="514">
        <f>D666*F666</f>
        <v>0</v>
      </c>
    </row>
    <row r="667" spans="1:7" s="96" customFormat="1">
      <c r="A667" s="91"/>
      <c r="B667" s="33"/>
      <c r="C667" s="111"/>
      <c r="D667" s="52"/>
      <c r="E667" s="58"/>
      <c r="F667" s="119"/>
      <c r="G667" s="520"/>
    </row>
    <row r="668" spans="1:7" s="96" customFormat="1" ht="89.25">
      <c r="A668" s="91">
        <v>5</v>
      </c>
      <c r="B668" s="33" t="s">
        <v>445</v>
      </c>
      <c r="C668" s="111"/>
      <c r="D668" s="52"/>
      <c r="E668" s="58"/>
      <c r="F668" s="119"/>
      <c r="G668" s="520"/>
    </row>
    <row r="669" spans="1:7" s="96" customFormat="1">
      <c r="A669" s="91"/>
      <c r="B669" s="33" t="s">
        <v>38</v>
      </c>
      <c r="C669" s="111" t="s">
        <v>38</v>
      </c>
      <c r="D669" s="63">
        <v>10</v>
      </c>
      <c r="E669" s="39" t="s">
        <v>25</v>
      </c>
      <c r="F669" s="119"/>
      <c r="G669" s="514">
        <f>D669*F669</f>
        <v>0</v>
      </c>
    </row>
    <row r="670" spans="1:7" s="96" customFormat="1">
      <c r="A670" s="91"/>
      <c r="B670" s="33"/>
      <c r="C670" s="111"/>
      <c r="D670" s="52"/>
      <c r="E670" s="58"/>
      <c r="F670" s="119"/>
      <c r="G670" s="520"/>
    </row>
    <row r="671" spans="1:7" s="96" customFormat="1">
      <c r="A671" s="112" t="s">
        <v>446</v>
      </c>
      <c r="B671" s="35" t="s">
        <v>447</v>
      </c>
      <c r="C671" s="113"/>
      <c r="D671" s="60"/>
      <c r="E671" s="61"/>
      <c r="F671" s="123"/>
      <c r="G671" s="523"/>
    </row>
    <row r="672" spans="1:7" s="96" customFormat="1" ht="38.25">
      <c r="A672" s="91" t="s">
        <v>435</v>
      </c>
      <c r="B672" s="33" t="s">
        <v>448</v>
      </c>
      <c r="C672" s="111"/>
      <c r="D672" s="52"/>
      <c r="E672" s="58"/>
      <c r="F672" s="119"/>
      <c r="G672" s="520"/>
    </row>
    <row r="673" spans="1:7" s="96" customFormat="1">
      <c r="A673" s="91"/>
      <c r="B673" s="33" t="s">
        <v>38</v>
      </c>
      <c r="C673" s="111" t="s">
        <v>38</v>
      </c>
      <c r="D673" s="63">
        <v>4.7</v>
      </c>
      <c r="E673" s="39" t="s">
        <v>25</v>
      </c>
      <c r="F673" s="119"/>
      <c r="G673" s="514">
        <f>D673*F673</f>
        <v>0</v>
      </c>
    </row>
    <row r="674" spans="1:7" s="96" customFormat="1">
      <c r="A674" s="91"/>
      <c r="B674" s="33"/>
      <c r="C674" s="111"/>
      <c r="D674" s="52"/>
      <c r="E674" s="58"/>
      <c r="F674" s="119"/>
      <c r="G674" s="520"/>
    </row>
    <row r="675" spans="1:7" s="96" customFormat="1" ht="63.75">
      <c r="A675" s="91" t="s">
        <v>439</v>
      </c>
      <c r="B675" s="33" t="s">
        <v>449</v>
      </c>
      <c r="C675" s="111"/>
      <c r="D675" s="52"/>
      <c r="E675" s="58"/>
      <c r="F675" s="119"/>
      <c r="G675" s="520"/>
    </row>
    <row r="676" spans="1:7" s="96" customFormat="1">
      <c r="A676" s="91"/>
      <c r="B676" s="33" t="s">
        <v>38</v>
      </c>
      <c r="C676" s="111" t="s">
        <v>38</v>
      </c>
      <c r="D676" s="63">
        <v>10</v>
      </c>
      <c r="E676" s="39" t="s">
        <v>25</v>
      </c>
      <c r="F676" s="119"/>
      <c r="G676" s="514">
        <f>D676*F676</f>
        <v>0</v>
      </c>
    </row>
    <row r="677" spans="1:7" s="96" customFormat="1">
      <c r="A677" s="91"/>
      <c r="B677" s="33"/>
      <c r="C677" s="111"/>
      <c r="D677" s="52"/>
      <c r="E677" s="58"/>
      <c r="F677" s="119"/>
      <c r="G677" s="520"/>
    </row>
    <row r="678" spans="1:7" s="96" customFormat="1" ht="63.75">
      <c r="A678" s="91" t="s">
        <v>450</v>
      </c>
      <c r="B678" s="33" t="s">
        <v>451</v>
      </c>
      <c r="C678" s="111"/>
      <c r="D678" s="52"/>
      <c r="E678" s="58"/>
      <c r="F678" s="119"/>
      <c r="G678" s="520"/>
    </row>
    <row r="679" spans="1:7" s="124" customFormat="1">
      <c r="A679" s="91"/>
      <c r="B679" s="48" t="s">
        <v>38</v>
      </c>
      <c r="C679" s="111" t="s">
        <v>38</v>
      </c>
      <c r="D679" s="63">
        <v>2</v>
      </c>
      <c r="E679" s="39" t="s">
        <v>25</v>
      </c>
      <c r="F679" s="119"/>
      <c r="G679" s="514">
        <f>D679*F679</f>
        <v>0</v>
      </c>
    </row>
    <row r="680" spans="1:7" s="96" customFormat="1">
      <c r="A680" s="91"/>
      <c r="B680" s="48"/>
      <c r="C680" s="111"/>
      <c r="D680" s="52"/>
      <c r="E680" s="58"/>
      <c r="F680" s="119"/>
      <c r="G680" s="520"/>
    </row>
    <row r="681" spans="1:7" s="96" customFormat="1">
      <c r="A681" s="112" t="s">
        <v>452</v>
      </c>
      <c r="B681" s="101" t="s">
        <v>453</v>
      </c>
      <c r="C681" s="113"/>
      <c r="D681" s="60"/>
      <c r="E681" s="61"/>
      <c r="F681" s="123"/>
      <c r="G681" s="523"/>
    </row>
    <row r="682" spans="1:7" s="96" customFormat="1" ht="51">
      <c r="A682" s="91" t="s">
        <v>435</v>
      </c>
      <c r="B682" s="33" t="s">
        <v>454</v>
      </c>
      <c r="C682" s="111" t="s">
        <v>38</v>
      </c>
      <c r="D682" s="63">
        <v>7</v>
      </c>
      <c r="E682" s="39" t="s">
        <v>25</v>
      </c>
      <c r="F682" s="119"/>
      <c r="G682" s="514">
        <f>D682*F682</f>
        <v>0</v>
      </c>
    </row>
    <row r="683" spans="1:7" s="96" customFormat="1">
      <c r="A683" s="91"/>
      <c r="B683" s="33"/>
      <c r="C683" s="111"/>
      <c r="D683" s="52"/>
      <c r="E683" s="58"/>
      <c r="F683" s="119"/>
      <c r="G683" s="520"/>
    </row>
    <row r="684" spans="1:7" s="96" customFormat="1">
      <c r="A684" s="112" t="s">
        <v>455</v>
      </c>
      <c r="B684" s="35" t="s">
        <v>456</v>
      </c>
      <c r="C684" s="113"/>
      <c r="D684" s="60"/>
      <c r="E684" s="61"/>
      <c r="F684" s="123"/>
      <c r="G684" s="523"/>
    </row>
    <row r="685" spans="1:7" s="96" customFormat="1" ht="89.25">
      <c r="A685" s="91" t="s">
        <v>435</v>
      </c>
      <c r="B685" s="33" t="s">
        <v>457</v>
      </c>
      <c r="C685" s="111" t="s">
        <v>38</v>
      </c>
      <c r="D685" s="63">
        <v>5</v>
      </c>
      <c r="E685" s="39" t="s">
        <v>25</v>
      </c>
      <c r="F685" s="119"/>
      <c r="G685" s="514">
        <f>D685*F685</f>
        <v>0</v>
      </c>
    </row>
    <row r="686" spans="1:7" s="96" customFormat="1">
      <c r="A686" s="91"/>
      <c r="B686" s="33"/>
      <c r="C686" s="111"/>
      <c r="D686" s="52"/>
      <c r="E686" s="58"/>
      <c r="F686" s="119"/>
      <c r="G686" s="520"/>
    </row>
    <row r="687" spans="1:7" s="96" customFormat="1">
      <c r="A687" s="112" t="s">
        <v>458</v>
      </c>
      <c r="B687" s="35" t="s">
        <v>459</v>
      </c>
      <c r="C687" s="113"/>
      <c r="D687" s="60"/>
      <c r="E687" s="61"/>
      <c r="F687" s="123"/>
      <c r="G687" s="523"/>
    </row>
    <row r="688" spans="1:7" s="96" customFormat="1" ht="76.5">
      <c r="A688" s="91" t="s">
        <v>435</v>
      </c>
      <c r="B688" s="33" t="s">
        <v>460</v>
      </c>
      <c r="C688" s="111" t="s">
        <v>38</v>
      </c>
      <c r="D688" s="63">
        <v>7</v>
      </c>
      <c r="E688" s="39" t="s">
        <v>25</v>
      </c>
      <c r="F688" s="119"/>
      <c r="G688" s="514">
        <f>D688*F688</f>
        <v>0</v>
      </c>
    </row>
    <row r="689" spans="1:7" s="96" customFormat="1">
      <c r="A689" s="91"/>
      <c r="B689" s="33"/>
      <c r="C689" s="111"/>
      <c r="D689" s="52"/>
      <c r="E689" s="58"/>
      <c r="F689" s="119"/>
      <c r="G689" s="520"/>
    </row>
    <row r="690" spans="1:7" s="96" customFormat="1" ht="63.75">
      <c r="A690" s="91"/>
      <c r="B690" s="33" t="s">
        <v>461</v>
      </c>
      <c r="C690" s="111"/>
      <c r="D690" s="52"/>
      <c r="E690" s="58"/>
      <c r="F690" s="119"/>
      <c r="G690" s="520"/>
    </row>
    <row r="691" spans="1:7" s="96" customFormat="1">
      <c r="A691" s="112" t="s">
        <v>462</v>
      </c>
      <c r="B691" s="35" t="s">
        <v>463</v>
      </c>
      <c r="C691" s="113"/>
      <c r="D691" s="60"/>
      <c r="E691" s="61"/>
      <c r="F691" s="123"/>
      <c r="G691" s="523"/>
    </row>
    <row r="692" spans="1:7" s="96" customFormat="1" ht="38.25">
      <c r="A692" s="91" t="s">
        <v>435</v>
      </c>
      <c r="B692" s="33" t="s">
        <v>464</v>
      </c>
      <c r="C692" s="111" t="s">
        <v>38</v>
      </c>
      <c r="D692" s="63">
        <v>111</v>
      </c>
      <c r="E692" s="39" t="s">
        <v>25</v>
      </c>
      <c r="F692" s="119"/>
      <c r="G692" s="514">
        <f>D692*F692</f>
        <v>0</v>
      </c>
    </row>
    <row r="693" spans="1:7" s="124" customFormat="1">
      <c r="A693" s="91"/>
      <c r="B693" s="48"/>
      <c r="C693" s="111"/>
      <c r="D693" s="52"/>
      <c r="E693" s="58"/>
      <c r="F693" s="119"/>
      <c r="G693" s="520"/>
    </row>
    <row r="694" spans="1:7" s="96" customFormat="1">
      <c r="A694" s="112" t="s">
        <v>465</v>
      </c>
      <c r="B694" s="101" t="s">
        <v>466</v>
      </c>
      <c r="C694" s="113"/>
      <c r="D694" s="60"/>
      <c r="E694" s="61"/>
      <c r="F694" s="123"/>
      <c r="G694" s="523"/>
    </row>
    <row r="695" spans="1:7" s="96" customFormat="1" ht="38.25">
      <c r="A695" s="91" t="s">
        <v>435</v>
      </c>
      <c r="B695" s="33" t="s">
        <v>467</v>
      </c>
      <c r="C695" s="111" t="s">
        <v>38</v>
      </c>
      <c r="D695" s="63">
        <v>98</v>
      </c>
      <c r="E695" s="39" t="s">
        <v>25</v>
      </c>
      <c r="F695" s="119"/>
      <c r="G695" s="514">
        <f>D695*F695</f>
        <v>0</v>
      </c>
    </row>
    <row r="696" spans="1:7" s="96" customFormat="1">
      <c r="A696" s="91"/>
      <c r="B696" s="33"/>
      <c r="C696" s="111"/>
      <c r="D696" s="52"/>
      <c r="E696" s="58"/>
      <c r="F696" s="119"/>
      <c r="G696" s="520"/>
    </row>
    <row r="697" spans="1:7" s="124" customFormat="1">
      <c r="A697" s="112" t="s">
        <v>468</v>
      </c>
      <c r="B697" s="35" t="s">
        <v>469</v>
      </c>
      <c r="C697" s="113"/>
      <c r="D697" s="60"/>
      <c r="E697" s="61"/>
      <c r="F697" s="123"/>
      <c r="G697" s="523"/>
    </row>
    <row r="698" spans="1:7" s="124" customFormat="1" ht="51">
      <c r="A698" s="91" t="s">
        <v>435</v>
      </c>
      <c r="B698" s="33" t="s">
        <v>470</v>
      </c>
      <c r="C698" s="111" t="s">
        <v>38</v>
      </c>
      <c r="D698" s="63">
        <v>39</v>
      </c>
      <c r="E698" s="39" t="s">
        <v>25</v>
      </c>
      <c r="F698" s="119"/>
      <c r="G698" s="514">
        <f>D698*F698</f>
        <v>0</v>
      </c>
    </row>
    <row r="699" spans="1:7" s="125" customFormat="1">
      <c r="A699" s="91"/>
      <c r="B699" s="48"/>
      <c r="C699" s="111"/>
      <c r="D699" s="52"/>
      <c r="E699" s="58"/>
      <c r="F699" s="119"/>
      <c r="G699" s="520"/>
    </row>
    <row r="700" spans="1:7" s="96" customFormat="1">
      <c r="A700" s="112" t="s">
        <v>471</v>
      </c>
      <c r="B700" s="101" t="s">
        <v>472</v>
      </c>
      <c r="C700" s="113"/>
      <c r="D700" s="60"/>
      <c r="E700" s="61"/>
      <c r="F700" s="123"/>
      <c r="G700" s="523"/>
    </row>
    <row r="701" spans="1:7" s="96" customFormat="1" ht="25.5">
      <c r="A701" s="91" t="s">
        <v>435</v>
      </c>
      <c r="B701" s="48" t="s">
        <v>473</v>
      </c>
      <c r="C701" s="111"/>
      <c r="D701" s="52"/>
      <c r="E701" s="58"/>
      <c r="F701" s="119"/>
      <c r="G701" s="520"/>
    </row>
    <row r="702" spans="1:7" s="21" customFormat="1">
      <c r="A702" s="91"/>
      <c r="B702" s="48" t="s">
        <v>474</v>
      </c>
      <c r="C702" s="111" t="s">
        <v>89</v>
      </c>
      <c r="D702" s="63">
        <v>6627</v>
      </c>
      <c r="E702" s="39" t="s">
        <v>25</v>
      </c>
      <c r="F702" s="119"/>
      <c r="G702" s="514">
        <f>D702*F702</f>
        <v>0</v>
      </c>
    </row>
    <row r="703" spans="1:7" s="21" customFormat="1">
      <c r="A703" s="91"/>
      <c r="B703" s="48" t="s">
        <v>475</v>
      </c>
      <c r="C703" s="111" t="s">
        <v>89</v>
      </c>
      <c r="D703" s="63">
        <v>8230</v>
      </c>
      <c r="E703" s="39" t="s">
        <v>25</v>
      </c>
      <c r="F703" s="119"/>
      <c r="G703" s="514">
        <f>D703*F703</f>
        <v>0</v>
      </c>
    </row>
    <row r="704" spans="1:7" s="21" customFormat="1">
      <c r="A704" s="91"/>
      <c r="B704" s="48"/>
      <c r="C704" s="111"/>
      <c r="D704" s="119"/>
      <c r="E704" s="58"/>
      <c r="F704" s="119"/>
      <c r="G704" s="520"/>
    </row>
    <row r="705" spans="1:7" s="21" customFormat="1">
      <c r="A705" s="91"/>
      <c r="B705" s="53" t="s">
        <v>476</v>
      </c>
      <c r="C705" s="126"/>
      <c r="D705" s="127"/>
      <c r="E705" s="56" t="s">
        <v>477</v>
      </c>
      <c r="F705" s="128"/>
      <c r="G705" s="521">
        <f>SUM(G649:G704)</f>
        <v>0</v>
      </c>
    </row>
    <row r="706" spans="1:7" s="21" customFormat="1">
      <c r="A706" s="91"/>
      <c r="B706" s="48"/>
      <c r="C706" s="111"/>
      <c r="D706" s="52"/>
      <c r="E706" s="58"/>
      <c r="F706" s="119"/>
      <c r="G706" s="520"/>
    </row>
    <row r="707" spans="1:7" s="21" customFormat="1">
      <c r="A707" s="112" t="s">
        <v>30</v>
      </c>
      <c r="B707" s="101" t="s">
        <v>478</v>
      </c>
      <c r="C707" s="113"/>
      <c r="D707" s="60"/>
      <c r="E707" s="61"/>
      <c r="F707" s="123"/>
      <c r="G707" s="523"/>
    </row>
    <row r="708" spans="1:7" s="21" customFormat="1" ht="102">
      <c r="A708" s="91" t="s">
        <v>435</v>
      </c>
      <c r="B708" s="48" t="s">
        <v>479</v>
      </c>
      <c r="C708" s="90" t="s">
        <v>47</v>
      </c>
      <c r="D708" s="63">
        <v>150</v>
      </c>
      <c r="E708" s="39" t="s">
        <v>25</v>
      </c>
      <c r="F708" s="119"/>
      <c r="G708" s="514">
        <f>D708*F708</f>
        <v>0</v>
      </c>
    </row>
    <row r="709" spans="1:7" s="21" customFormat="1">
      <c r="A709" s="109"/>
      <c r="B709" s="129"/>
      <c r="C709" s="130"/>
      <c r="D709" s="131"/>
      <c r="E709" s="132"/>
      <c r="F709" s="119"/>
      <c r="G709" s="520"/>
    </row>
    <row r="710" spans="1:7" s="21" customFormat="1" ht="38.25">
      <c r="A710" s="91" t="s">
        <v>439</v>
      </c>
      <c r="B710" s="48" t="s">
        <v>480</v>
      </c>
      <c r="C710" s="90" t="s">
        <v>38</v>
      </c>
      <c r="D710" s="63">
        <v>300</v>
      </c>
      <c r="E710" s="39" t="s">
        <v>25</v>
      </c>
      <c r="F710" s="119"/>
      <c r="G710" s="514">
        <f>D710*F710</f>
        <v>0</v>
      </c>
    </row>
    <row r="711" spans="1:7" s="21" customFormat="1">
      <c r="A711" s="109"/>
      <c r="B711" s="129"/>
      <c r="C711" s="130"/>
      <c r="D711" s="131"/>
      <c r="E711" s="132"/>
      <c r="F711" s="119"/>
      <c r="G711" s="520"/>
    </row>
    <row r="712" spans="1:7" s="21" customFormat="1" ht="38.25">
      <c r="A712" s="91" t="s">
        <v>450</v>
      </c>
      <c r="B712" s="48" t="s">
        <v>481</v>
      </c>
      <c r="C712" s="90" t="s">
        <v>38</v>
      </c>
      <c r="D712" s="63">
        <v>25</v>
      </c>
      <c r="E712" s="39" t="s">
        <v>25</v>
      </c>
      <c r="F712" s="119"/>
      <c r="G712" s="514">
        <f>D712*F712</f>
        <v>0</v>
      </c>
    </row>
    <row r="713" spans="1:7" s="21" customFormat="1">
      <c r="A713" s="109"/>
      <c r="B713" s="129"/>
      <c r="C713" s="90"/>
      <c r="D713" s="52"/>
      <c r="E713" s="58"/>
      <c r="F713" s="119"/>
      <c r="G713" s="520"/>
    </row>
    <row r="714" spans="1:7" s="21" customFormat="1" ht="63.75">
      <c r="A714" s="91">
        <v>4</v>
      </c>
      <c r="B714" s="48" t="s">
        <v>482</v>
      </c>
      <c r="C714" s="90" t="s">
        <v>47</v>
      </c>
      <c r="D714" s="63">
        <v>100</v>
      </c>
      <c r="E714" s="39" t="s">
        <v>25</v>
      </c>
      <c r="F714" s="119"/>
      <c r="G714" s="514">
        <f>D714*F714</f>
        <v>0</v>
      </c>
    </row>
    <row r="715" spans="1:7" s="21" customFormat="1">
      <c r="A715" s="109"/>
      <c r="B715" s="129"/>
      <c r="C715" s="133"/>
      <c r="D715" s="52"/>
      <c r="E715" s="58"/>
      <c r="F715" s="119"/>
      <c r="G715" s="520"/>
    </row>
    <row r="716" spans="1:7" s="21" customFormat="1" ht="140.25">
      <c r="A716" s="91">
        <v>5</v>
      </c>
      <c r="B716" s="48" t="s">
        <v>483</v>
      </c>
      <c r="C716" s="133"/>
      <c r="D716" s="52"/>
      <c r="E716" s="58"/>
      <c r="F716" s="119"/>
      <c r="G716" s="520"/>
    </row>
    <row r="717" spans="1:7" s="21" customFormat="1">
      <c r="A717" s="91"/>
      <c r="B717" s="48" t="s">
        <v>484</v>
      </c>
      <c r="C717" s="90" t="s">
        <v>42</v>
      </c>
      <c r="D717" s="63">
        <v>250</v>
      </c>
      <c r="E717" s="39" t="s">
        <v>25</v>
      </c>
      <c r="F717" s="119"/>
      <c r="G717" s="514">
        <f>D717*F717</f>
        <v>0</v>
      </c>
    </row>
    <row r="718" spans="1:7" s="21" customFormat="1">
      <c r="A718" s="109"/>
      <c r="B718" s="41"/>
      <c r="C718" s="134"/>
      <c r="D718" s="43"/>
      <c r="E718" s="44"/>
      <c r="F718" s="135"/>
      <c r="G718" s="516"/>
    </row>
    <row r="719" spans="1:7" s="21" customFormat="1">
      <c r="A719" s="109"/>
      <c r="B719" s="101" t="s">
        <v>485</v>
      </c>
      <c r="C719" s="113"/>
      <c r="D719" s="20"/>
      <c r="E719" s="61" t="s">
        <v>477</v>
      </c>
      <c r="F719" s="123"/>
      <c r="G719" s="523">
        <f>SUM(G707:G718)</f>
        <v>0</v>
      </c>
    </row>
    <row r="720" spans="1:7" s="21" customFormat="1">
      <c r="A720" s="109"/>
      <c r="B720" s="48"/>
      <c r="C720" s="111"/>
      <c r="D720" s="52"/>
      <c r="E720" s="58"/>
      <c r="F720" s="119"/>
      <c r="G720" s="520"/>
    </row>
    <row r="721" spans="1:7" s="21" customFormat="1" ht="15.75">
      <c r="A721" s="112"/>
      <c r="B721" s="98" t="s">
        <v>486</v>
      </c>
      <c r="C721" s="113"/>
      <c r="D721" s="60"/>
      <c r="E721" s="61"/>
      <c r="F721" s="123"/>
      <c r="G721" s="523"/>
    </row>
    <row r="722" spans="1:7" s="21" customFormat="1">
      <c r="A722" s="91"/>
      <c r="B722" s="136"/>
      <c r="C722" s="111"/>
      <c r="D722" s="52"/>
      <c r="E722" s="58"/>
      <c r="F722" s="119"/>
      <c r="G722" s="520"/>
    </row>
    <row r="723" spans="1:7" s="21" customFormat="1">
      <c r="A723" s="112" t="s">
        <v>21</v>
      </c>
      <c r="B723" s="101" t="s">
        <v>431</v>
      </c>
      <c r="C723" s="113"/>
      <c r="D723" s="20"/>
      <c r="E723" s="61" t="s">
        <v>477</v>
      </c>
      <c r="F723" s="123"/>
      <c r="G723" s="523">
        <f>G705</f>
        <v>0</v>
      </c>
    </row>
    <row r="724" spans="1:7" s="21" customFormat="1">
      <c r="A724" s="112" t="s">
        <v>30</v>
      </c>
      <c r="B724" s="101" t="s">
        <v>478</v>
      </c>
      <c r="C724" s="113"/>
      <c r="D724" s="137"/>
      <c r="E724" s="61" t="s">
        <v>477</v>
      </c>
      <c r="F724" s="123"/>
      <c r="G724" s="523">
        <f>G719</f>
        <v>0</v>
      </c>
    </row>
    <row r="725" spans="1:7" s="21" customFormat="1" ht="13.5" thickBot="1">
      <c r="A725" s="91"/>
      <c r="B725" s="104"/>
      <c r="C725" s="138"/>
      <c r="D725" s="139"/>
      <c r="E725" s="140"/>
      <c r="F725" s="141"/>
      <c r="G725" s="527"/>
    </row>
    <row r="726" spans="1:7" s="21" customFormat="1" ht="24.75" thickTop="1">
      <c r="A726" s="112"/>
      <c r="B726" s="108" t="s">
        <v>487</v>
      </c>
      <c r="C726" s="142"/>
      <c r="D726" s="143"/>
      <c r="E726" s="132" t="s">
        <v>477</v>
      </c>
      <c r="F726" s="123"/>
      <c r="G726" s="523">
        <f>SUM(G721:G725)</f>
        <v>0</v>
      </c>
    </row>
    <row r="727" spans="1:7" s="21" customFormat="1">
      <c r="A727" s="25"/>
      <c r="B727" s="2"/>
      <c r="C727" s="46"/>
      <c r="D727" s="144"/>
      <c r="E727" s="145"/>
      <c r="F727" s="9"/>
      <c r="G727" s="518"/>
    </row>
    <row r="728" spans="1:7" s="21" customFormat="1" ht="15.75">
      <c r="A728" s="30" t="s">
        <v>488</v>
      </c>
      <c r="B728" s="31" t="s">
        <v>489</v>
      </c>
      <c r="C728" s="12"/>
      <c r="D728" s="32"/>
      <c r="E728" s="14"/>
      <c r="F728" s="32"/>
      <c r="G728" s="513"/>
    </row>
    <row r="729" spans="1:7" s="21" customFormat="1">
      <c r="A729" s="109"/>
      <c r="B729" s="48"/>
      <c r="C729" s="146"/>
      <c r="D729" s="147"/>
      <c r="E729" s="146"/>
      <c r="F729" s="147"/>
      <c r="G729" s="528"/>
    </row>
    <row r="730" spans="1:7" s="21" customFormat="1">
      <c r="A730" s="112" t="s">
        <v>435</v>
      </c>
      <c r="B730" s="148" t="s">
        <v>490</v>
      </c>
      <c r="C730" s="149"/>
      <c r="D730" s="150"/>
      <c r="E730" s="151"/>
      <c r="F730" s="150"/>
      <c r="G730" s="529"/>
    </row>
    <row r="731" spans="1:7" s="21" customFormat="1" ht="25.5">
      <c r="A731" s="91" t="s">
        <v>491</v>
      </c>
      <c r="B731" s="48" t="s">
        <v>492</v>
      </c>
      <c r="C731" s="49" t="s">
        <v>34</v>
      </c>
      <c r="D731" s="92">
        <v>1</v>
      </c>
      <c r="E731" s="39" t="s">
        <v>25</v>
      </c>
      <c r="F731" s="152"/>
      <c r="G731" s="530">
        <f>F731*D731</f>
        <v>0</v>
      </c>
    </row>
    <row r="732" spans="1:7" s="21" customFormat="1">
      <c r="A732" s="91"/>
      <c r="B732" s="153"/>
      <c r="C732" s="154"/>
      <c r="D732" s="155"/>
      <c r="E732" s="156"/>
      <c r="F732" s="157"/>
      <c r="G732" s="531"/>
    </row>
    <row r="733" spans="1:7" s="21" customFormat="1">
      <c r="A733" s="91" t="s">
        <v>493</v>
      </c>
      <c r="B733" s="57" t="s">
        <v>494</v>
      </c>
      <c r="C733" s="90"/>
      <c r="D733" s="158"/>
      <c r="E733" s="159"/>
      <c r="F733" s="160"/>
      <c r="G733" s="532"/>
    </row>
    <row r="734" spans="1:7" s="21" customFormat="1" ht="38.25">
      <c r="A734" s="91"/>
      <c r="B734" s="48" t="s">
        <v>495</v>
      </c>
      <c r="C734" s="90"/>
      <c r="D734" s="155"/>
      <c r="E734" s="162"/>
      <c r="F734" s="160"/>
      <c r="G734" s="533"/>
    </row>
    <row r="735" spans="1:7" s="21" customFormat="1" ht="25.5">
      <c r="A735" s="91" t="s">
        <v>496</v>
      </c>
      <c r="B735" s="48" t="s">
        <v>497</v>
      </c>
      <c r="C735" s="49" t="s">
        <v>34</v>
      </c>
      <c r="D735" s="92">
        <v>2</v>
      </c>
      <c r="E735" s="162"/>
      <c r="F735" s="161"/>
      <c r="G735" s="533"/>
    </row>
    <row r="736" spans="1:7" s="21" customFormat="1">
      <c r="A736" s="91" t="s">
        <v>496</v>
      </c>
      <c r="B736" s="48" t="s">
        <v>498</v>
      </c>
      <c r="C736" s="49" t="s">
        <v>34</v>
      </c>
      <c r="D736" s="92">
        <v>1</v>
      </c>
      <c r="E736" s="162"/>
      <c r="F736" s="161"/>
      <c r="G736" s="533"/>
    </row>
    <row r="737" spans="1:7" s="21" customFormat="1" ht="25.5">
      <c r="A737" s="91" t="s">
        <v>496</v>
      </c>
      <c r="B737" s="48" t="s">
        <v>499</v>
      </c>
      <c r="C737" s="49" t="s">
        <v>34</v>
      </c>
      <c r="D737" s="92">
        <v>2</v>
      </c>
      <c r="E737" s="162"/>
      <c r="F737" s="161"/>
      <c r="G737" s="533"/>
    </row>
    <row r="738" spans="1:7" s="21" customFormat="1">
      <c r="A738" s="91" t="s">
        <v>496</v>
      </c>
      <c r="B738" s="48" t="s">
        <v>500</v>
      </c>
      <c r="C738" s="49" t="s">
        <v>34</v>
      </c>
      <c r="D738" s="92">
        <v>1</v>
      </c>
      <c r="E738" s="162"/>
      <c r="F738" s="161"/>
      <c r="G738" s="533"/>
    </row>
    <row r="739" spans="1:7" s="21" customFormat="1" ht="76.5">
      <c r="A739" s="91" t="s">
        <v>496</v>
      </c>
      <c r="B739" s="48" t="s">
        <v>501</v>
      </c>
      <c r="C739" s="90"/>
      <c r="D739" s="155"/>
      <c r="E739" s="162"/>
      <c r="F739" s="160"/>
      <c r="G739" s="533"/>
    </row>
    <row r="740" spans="1:7" s="21" customFormat="1">
      <c r="A740" s="91"/>
      <c r="B740" s="163" t="s">
        <v>502</v>
      </c>
      <c r="C740" s="164" t="s">
        <v>34</v>
      </c>
      <c r="D740" s="165">
        <v>1</v>
      </c>
      <c r="E740" s="166" t="s">
        <v>25</v>
      </c>
      <c r="F740" s="167"/>
      <c r="G740" s="530">
        <f>F740*D740</f>
        <v>0</v>
      </c>
    </row>
    <row r="741" spans="1:7" s="21" customFormat="1">
      <c r="A741" s="91"/>
      <c r="B741" s="57"/>
      <c r="C741" s="168"/>
      <c r="D741" s="169"/>
      <c r="E741" s="170"/>
      <c r="F741" s="171"/>
      <c r="G741" s="534"/>
    </row>
    <row r="742" spans="1:7" s="21" customFormat="1" ht="25.5">
      <c r="A742" s="91" t="s">
        <v>503</v>
      </c>
      <c r="B742" s="48" t="s">
        <v>504</v>
      </c>
      <c r="C742" s="154"/>
      <c r="D742" s="155"/>
      <c r="E742" s="156"/>
      <c r="F742" s="157"/>
      <c r="G742" s="531"/>
    </row>
    <row r="743" spans="1:7" s="21" customFormat="1" ht="38.25">
      <c r="A743" s="91"/>
      <c r="B743" s="48" t="s">
        <v>505</v>
      </c>
      <c r="C743" s="154"/>
      <c r="D743" s="155"/>
      <c r="E743" s="156"/>
      <c r="F743" s="157"/>
      <c r="G743" s="531"/>
    </row>
    <row r="744" spans="1:7" s="21" customFormat="1" ht="38.25">
      <c r="A744" s="91"/>
      <c r="B744" s="48" t="s">
        <v>506</v>
      </c>
      <c r="C744" s="154"/>
      <c r="D744" s="155"/>
      <c r="E744" s="156"/>
      <c r="F744" s="157"/>
      <c r="G744" s="531"/>
    </row>
    <row r="745" spans="1:7" s="21" customFormat="1" ht="25.5">
      <c r="A745" s="91"/>
      <c r="B745" s="48" t="s">
        <v>507</v>
      </c>
      <c r="C745" s="154"/>
      <c r="D745" s="155"/>
      <c r="E745" s="156"/>
      <c r="F745" s="157"/>
      <c r="G745" s="531"/>
    </row>
    <row r="746" spans="1:7" s="21" customFormat="1">
      <c r="A746" s="91"/>
      <c r="B746" s="48" t="s">
        <v>508</v>
      </c>
      <c r="C746" s="90"/>
      <c r="D746" s="155"/>
      <c r="E746" s="172"/>
      <c r="F746" s="160"/>
      <c r="G746" s="532"/>
    </row>
    <row r="747" spans="1:7" s="21" customFormat="1" ht="63.75">
      <c r="A747" s="91" t="s">
        <v>496</v>
      </c>
      <c r="B747" s="48" t="s">
        <v>509</v>
      </c>
      <c r="C747" s="90" t="s">
        <v>34</v>
      </c>
      <c r="D747" s="92">
        <v>1</v>
      </c>
      <c r="E747" s="162"/>
      <c r="F747" s="161"/>
      <c r="G747" s="532"/>
    </row>
    <row r="748" spans="1:7" s="21" customFormat="1">
      <c r="A748" s="91" t="s">
        <v>496</v>
      </c>
      <c r="B748" s="48" t="s">
        <v>510</v>
      </c>
      <c r="C748" s="90" t="s">
        <v>34</v>
      </c>
      <c r="D748" s="92">
        <v>1</v>
      </c>
      <c r="E748" s="162"/>
      <c r="F748" s="161"/>
      <c r="G748" s="532"/>
    </row>
    <row r="749" spans="1:7" s="21" customFormat="1">
      <c r="A749" s="91" t="s">
        <v>496</v>
      </c>
      <c r="B749" s="48" t="s">
        <v>511</v>
      </c>
      <c r="C749" s="90" t="s">
        <v>34</v>
      </c>
      <c r="D749" s="92">
        <v>1</v>
      </c>
      <c r="E749" s="162"/>
      <c r="F749" s="161"/>
      <c r="G749" s="532"/>
    </row>
    <row r="750" spans="1:7" s="21" customFormat="1">
      <c r="A750" s="91" t="s">
        <v>496</v>
      </c>
      <c r="B750" s="48" t="s">
        <v>512</v>
      </c>
      <c r="C750" s="90" t="s">
        <v>34</v>
      </c>
      <c r="D750" s="92">
        <v>5</v>
      </c>
      <c r="E750" s="162"/>
      <c r="F750" s="161"/>
      <c r="G750" s="532"/>
    </row>
    <row r="751" spans="1:7" s="21" customFormat="1">
      <c r="A751" s="91" t="s">
        <v>496</v>
      </c>
      <c r="B751" s="48" t="s">
        <v>513</v>
      </c>
      <c r="C751" s="90" t="s">
        <v>34</v>
      </c>
      <c r="D751" s="79">
        <v>2</v>
      </c>
      <c r="E751" s="90"/>
      <c r="F751" s="52"/>
      <c r="G751" s="535"/>
    </row>
    <row r="752" spans="1:7" s="21" customFormat="1">
      <c r="A752" s="91" t="s">
        <v>496</v>
      </c>
      <c r="B752" s="48" t="s">
        <v>514</v>
      </c>
      <c r="C752" s="90" t="s">
        <v>34</v>
      </c>
      <c r="D752" s="79">
        <v>1</v>
      </c>
      <c r="E752" s="90"/>
      <c r="F752" s="52"/>
      <c r="G752" s="535"/>
    </row>
    <row r="753" spans="1:7" s="21" customFormat="1">
      <c r="A753" s="91" t="s">
        <v>496</v>
      </c>
      <c r="B753" s="48" t="s">
        <v>515</v>
      </c>
      <c r="C753" s="90" t="s">
        <v>34</v>
      </c>
      <c r="D753" s="79">
        <v>2</v>
      </c>
      <c r="E753" s="90"/>
      <c r="F753" s="52"/>
      <c r="G753" s="535"/>
    </row>
    <row r="754" spans="1:7" s="21" customFormat="1">
      <c r="A754" s="91" t="s">
        <v>496</v>
      </c>
      <c r="B754" s="48" t="s">
        <v>516</v>
      </c>
      <c r="C754" s="90" t="s">
        <v>34</v>
      </c>
      <c r="D754" s="79">
        <v>1</v>
      </c>
      <c r="E754" s="90"/>
      <c r="F754" s="52"/>
      <c r="G754" s="535"/>
    </row>
    <row r="755" spans="1:7" s="21" customFormat="1">
      <c r="A755" s="91" t="s">
        <v>496</v>
      </c>
      <c r="B755" s="48" t="s">
        <v>517</v>
      </c>
      <c r="C755" s="90" t="s">
        <v>34</v>
      </c>
      <c r="D755" s="79">
        <v>5</v>
      </c>
      <c r="E755" s="90"/>
      <c r="F755" s="52"/>
      <c r="G755" s="535"/>
    </row>
    <row r="756" spans="1:7" s="21" customFormat="1">
      <c r="A756" s="91" t="s">
        <v>496</v>
      </c>
      <c r="B756" s="48" t="s">
        <v>518</v>
      </c>
      <c r="C756" s="90" t="s">
        <v>34</v>
      </c>
      <c r="D756" s="79">
        <v>1</v>
      </c>
      <c r="E756" s="90"/>
      <c r="F756" s="52"/>
      <c r="G756" s="535"/>
    </row>
    <row r="757" spans="1:7" s="21" customFormat="1">
      <c r="A757" s="91" t="s">
        <v>496</v>
      </c>
      <c r="B757" s="48" t="s">
        <v>519</v>
      </c>
      <c r="C757" s="90" t="s">
        <v>34</v>
      </c>
      <c r="D757" s="79">
        <v>1</v>
      </c>
      <c r="E757" s="90"/>
      <c r="F757" s="52"/>
      <c r="G757" s="535"/>
    </row>
    <row r="758" spans="1:7" s="21" customFormat="1">
      <c r="A758" s="91" t="s">
        <v>496</v>
      </c>
      <c r="B758" s="48" t="s">
        <v>520</v>
      </c>
      <c r="C758" s="90" t="s">
        <v>34</v>
      </c>
      <c r="D758" s="79">
        <v>1</v>
      </c>
      <c r="E758" s="90"/>
      <c r="F758" s="52"/>
      <c r="G758" s="535"/>
    </row>
    <row r="759" spans="1:7" s="21" customFormat="1" ht="76.5">
      <c r="A759" s="91" t="s">
        <v>496</v>
      </c>
      <c r="B759" s="48" t="s">
        <v>501</v>
      </c>
      <c r="C759" s="90" t="s">
        <v>521</v>
      </c>
      <c r="D759" s="92">
        <v>1</v>
      </c>
      <c r="E759" s="162"/>
      <c r="F759" s="161"/>
      <c r="G759" s="533"/>
    </row>
    <row r="760" spans="1:7" s="21" customFormat="1">
      <c r="A760" s="91"/>
      <c r="B760" s="163" t="s">
        <v>502</v>
      </c>
      <c r="C760" s="164" t="s">
        <v>34</v>
      </c>
      <c r="D760" s="165">
        <v>1</v>
      </c>
      <c r="E760" s="166" t="s">
        <v>25</v>
      </c>
      <c r="F760" s="167"/>
      <c r="G760" s="530">
        <f>F760*D760</f>
        <v>0</v>
      </c>
    </row>
    <row r="761" spans="1:7" s="21" customFormat="1">
      <c r="A761" s="91"/>
      <c r="B761" s="163"/>
      <c r="C761" s="90"/>
      <c r="D761" s="173"/>
      <c r="E761" s="90"/>
      <c r="F761" s="63"/>
      <c r="G761" s="535"/>
    </row>
    <row r="762" spans="1:7" s="21" customFormat="1" ht="51">
      <c r="A762" s="91">
        <v>4</v>
      </c>
      <c r="B762" s="174" t="s">
        <v>522</v>
      </c>
      <c r="C762" s="154"/>
      <c r="D762" s="155"/>
      <c r="E762" s="156"/>
      <c r="F762" s="175"/>
      <c r="G762" s="535"/>
    </row>
    <row r="763" spans="1:7" s="21" customFormat="1" ht="14.25">
      <c r="A763" s="91" t="s">
        <v>496</v>
      </c>
      <c r="B763" s="174" t="s">
        <v>523</v>
      </c>
      <c r="C763" s="3" t="s">
        <v>42</v>
      </c>
      <c r="D763" s="63">
        <v>80</v>
      </c>
      <c r="E763" s="39" t="s">
        <v>25</v>
      </c>
      <c r="F763" s="52"/>
      <c r="G763" s="530">
        <f t="shared" ref="G763:G768" si="31">F763*D763</f>
        <v>0</v>
      </c>
    </row>
    <row r="764" spans="1:7" s="21" customFormat="1" ht="14.25">
      <c r="A764" s="91" t="s">
        <v>496</v>
      </c>
      <c r="B764" s="174" t="s">
        <v>524</v>
      </c>
      <c r="C764" s="3" t="s">
        <v>42</v>
      </c>
      <c r="D764" s="176">
        <v>65</v>
      </c>
      <c r="E764" s="39" t="s">
        <v>25</v>
      </c>
      <c r="F764" s="52"/>
      <c r="G764" s="530">
        <f t="shared" si="31"/>
        <v>0</v>
      </c>
    </row>
    <row r="765" spans="1:7" s="21" customFormat="1" ht="14.25">
      <c r="A765" s="91" t="s">
        <v>496</v>
      </c>
      <c r="B765" s="174" t="s">
        <v>525</v>
      </c>
      <c r="C765" s="3" t="s">
        <v>42</v>
      </c>
      <c r="D765" s="176">
        <v>140</v>
      </c>
      <c r="E765" s="39" t="s">
        <v>25</v>
      </c>
      <c r="F765" s="52"/>
      <c r="G765" s="530">
        <f t="shared" si="31"/>
        <v>0</v>
      </c>
    </row>
    <row r="766" spans="1:7" s="21" customFormat="1" ht="14.25">
      <c r="A766" s="91" t="s">
        <v>496</v>
      </c>
      <c r="B766" s="174" t="s">
        <v>526</v>
      </c>
      <c r="C766" s="3" t="s">
        <v>42</v>
      </c>
      <c r="D766" s="176">
        <v>180</v>
      </c>
      <c r="E766" s="39" t="s">
        <v>25</v>
      </c>
      <c r="F766" s="52"/>
      <c r="G766" s="530">
        <f t="shared" si="31"/>
        <v>0</v>
      </c>
    </row>
    <row r="767" spans="1:7" s="21" customFormat="1" ht="14.25">
      <c r="A767" s="91" t="s">
        <v>496</v>
      </c>
      <c r="B767" s="174" t="s">
        <v>527</v>
      </c>
      <c r="C767" s="3" t="s">
        <v>42</v>
      </c>
      <c r="D767" s="176">
        <v>280</v>
      </c>
      <c r="E767" s="39" t="s">
        <v>25</v>
      </c>
      <c r="F767" s="52"/>
      <c r="G767" s="530">
        <f t="shared" si="31"/>
        <v>0</v>
      </c>
    </row>
    <row r="768" spans="1:7" s="21" customFormat="1" ht="14.25">
      <c r="A768" s="91" t="s">
        <v>496</v>
      </c>
      <c r="B768" s="174" t="s">
        <v>528</v>
      </c>
      <c r="C768" s="3" t="s">
        <v>42</v>
      </c>
      <c r="D768" s="176">
        <v>5</v>
      </c>
      <c r="E768" s="39" t="s">
        <v>25</v>
      </c>
      <c r="F768" s="52"/>
      <c r="G768" s="530">
        <f t="shared" si="31"/>
        <v>0</v>
      </c>
    </row>
    <row r="769" spans="1:7" s="21" customFormat="1">
      <c r="A769" s="91" t="s">
        <v>529</v>
      </c>
      <c r="B769" s="163"/>
      <c r="C769" s="90"/>
      <c r="D769" s="22"/>
      <c r="E769" s="90"/>
      <c r="F769" s="175"/>
      <c r="G769" s="535"/>
    </row>
    <row r="770" spans="1:7" s="21" customFormat="1" ht="25.5">
      <c r="A770" s="91" t="s">
        <v>530</v>
      </c>
      <c r="B770" s="174" t="s">
        <v>531</v>
      </c>
      <c r="C770" s="154"/>
      <c r="D770" s="177"/>
      <c r="E770" s="156"/>
      <c r="F770" s="175"/>
      <c r="G770" s="535"/>
    </row>
    <row r="771" spans="1:7" s="21" customFormat="1">
      <c r="A771" s="91" t="s">
        <v>496</v>
      </c>
      <c r="B771" s="174" t="s">
        <v>532</v>
      </c>
      <c r="C771" s="3" t="s">
        <v>42</v>
      </c>
      <c r="D771" s="176">
        <v>70</v>
      </c>
      <c r="E771" s="39" t="s">
        <v>25</v>
      </c>
      <c r="F771" s="52"/>
      <c r="G771" s="530">
        <f t="shared" ref="G771:G773" si="32">F771*D771</f>
        <v>0</v>
      </c>
    </row>
    <row r="772" spans="1:7" s="21" customFormat="1">
      <c r="A772" s="91" t="s">
        <v>496</v>
      </c>
      <c r="B772" s="174" t="s">
        <v>533</v>
      </c>
      <c r="C772" s="3" t="s">
        <v>42</v>
      </c>
      <c r="D772" s="176">
        <v>250</v>
      </c>
      <c r="E772" s="39" t="s">
        <v>25</v>
      </c>
      <c r="F772" s="52"/>
      <c r="G772" s="530">
        <f t="shared" si="32"/>
        <v>0</v>
      </c>
    </row>
    <row r="773" spans="1:7" s="21" customFormat="1">
      <c r="A773" s="91" t="s">
        <v>496</v>
      </c>
      <c r="B773" s="174" t="s">
        <v>534</v>
      </c>
      <c r="C773" s="3" t="s">
        <v>42</v>
      </c>
      <c r="D773" s="176">
        <v>40</v>
      </c>
      <c r="E773" s="39" t="s">
        <v>25</v>
      </c>
      <c r="F773" s="52"/>
      <c r="G773" s="530">
        <f t="shared" si="32"/>
        <v>0</v>
      </c>
    </row>
    <row r="774" spans="1:7" s="21" customFormat="1">
      <c r="A774" s="91" t="s">
        <v>529</v>
      </c>
      <c r="B774" s="163"/>
      <c r="C774" s="90"/>
      <c r="D774" s="22"/>
      <c r="E774" s="90"/>
      <c r="F774" s="175"/>
      <c r="G774" s="535"/>
    </row>
    <row r="775" spans="1:7" s="21" customFormat="1" ht="38.25">
      <c r="A775" s="91" t="s">
        <v>535</v>
      </c>
      <c r="B775" s="163" t="s">
        <v>536</v>
      </c>
      <c r="C775" s="90"/>
      <c r="D775" s="22"/>
      <c r="E775" s="90"/>
      <c r="F775" s="63"/>
      <c r="G775" s="535"/>
    </row>
    <row r="776" spans="1:7" s="21" customFormat="1" ht="14.25">
      <c r="A776" s="91" t="s">
        <v>496</v>
      </c>
      <c r="B776" s="163" t="s">
        <v>537</v>
      </c>
      <c r="C776" s="3" t="s">
        <v>42</v>
      </c>
      <c r="D776" s="63">
        <v>140</v>
      </c>
      <c r="E776" s="39" t="s">
        <v>25</v>
      </c>
      <c r="F776" s="52"/>
      <c r="G776" s="530">
        <f t="shared" ref="G776:G777" si="33">F776*D776</f>
        <v>0</v>
      </c>
    </row>
    <row r="777" spans="1:7" s="21" customFormat="1">
      <c r="A777" s="91" t="s">
        <v>496</v>
      </c>
      <c r="B777" s="163" t="s">
        <v>538</v>
      </c>
      <c r="C777" s="3" t="s">
        <v>42</v>
      </c>
      <c r="D777" s="63">
        <v>15</v>
      </c>
      <c r="E777" s="39" t="s">
        <v>25</v>
      </c>
      <c r="F777" s="52"/>
      <c r="G777" s="530">
        <f t="shared" si="33"/>
        <v>0</v>
      </c>
    </row>
    <row r="778" spans="1:7" s="21" customFormat="1">
      <c r="A778" s="91" t="s">
        <v>529</v>
      </c>
      <c r="B778" s="163"/>
      <c r="C778" s="90"/>
      <c r="D778" s="22"/>
      <c r="E778" s="90"/>
      <c r="F778" s="175"/>
      <c r="G778" s="535"/>
    </row>
    <row r="779" spans="1:7" s="21" customFormat="1" ht="38.25">
      <c r="A779" s="91" t="s">
        <v>539</v>
      </c>
      <c r="B779" s="163" t="s">
        <v>536</v>
      </c>
      <c r="C779" s="90"/>
      <c r="D779" s="22"/>
      <c r="E779" s="90"/>
      <c r="F779" s="63"/>
      <c r="G779" s="535"/>
    </row>
    <row r="780" spans="1:7" s="21" customFormat="1" ht="14.25">
      <c r="A780" s="91" t="s">
        <v>496</v>
      </c>
      <c r="B780" s="163" t="s">
        <v>540</v>
      </c>
      <c r="C780" s="3" t="s">
        <v>42</v>
      </c>
      <c r="D780" s="63">
        <v>30</v>
      </c>
      <c r="E780" s="39" t="s">
        <v>25</v>
      </c>
      <c r="F780" s="52"/>
      <c r="G780" s="530">
        <f>F780*D780</f>
        <v>0</v>
      </c>
    </row>
    <row r="781" spans="1:7" s="21" customFormat="1">
      <c r="A781" s="91" t="s">
        <v>529</v>
      </c>
      <c r="B781" s="163"/>
      <c r="C781" s="90"/>
      <c r="D781" s="22"/>
      <c r="E781" s="90"/>
      <c r="F781" s="175"/>
      <c r="G781" s="535"/>
    </row>
    <row r="782" spans="1:7" s="21" customFormat="1">
      <c r="A782" s="91" t="s">
        <v>541</v>
      </c>
      <c r="B782" s="163" t="s">
        <v>542</v>
      </c>
      <c r="C782" s="90"/>
      <c r="D782" s="173"/>
      <c r="E782" s="90"/>
      <c r="F782" s="63"/>
      <c r="G782" s="536"/>
    </row>
    <row r="783" spans="1:7" s="21" customFormat="1" ht="38.25">
      <c r="A783" s="91" t="s">
        <v>496</v>
      </c>
      <c r="B783" s="174" t="s">
        <v>543</v>
      </c>
      <c r="C783" s="154" t="s">
        <v>34</v>
      </c>
      <c r="D783" s="178">
        <v>1</v>
      </c>
      <c r="E783" s="39" t="s">
        <v>25</v>
      </c>
      <c r="F783" s="52"/>
      <c r="G783" s="530">
        <f t="shared" ref="G783:G785" si="34">F783*D783</f>
        <v>0</v>
      </c>
    </row>
    <row r="784" spans="1:7" s="21" customFormat="1" ht="25.5">
      <c r="A784" s="91" t="s">
        <v>496</v>
      </c>
      <c r="B784" s="174" t="s">
        <v>544</v>
      </c>
      <c r="C784" s="154" t="s">
        <v>34</v>
      </c>
      <c r="D784" s="178">
        <v>2</v>
      </c>
      <c r="E784" s="39" t="s">
        <v>25</v>
      </c>
      <c r="F784" s="52"/>
      <c r="G784" s="530">
        <f t="shared" si="34"/>
        <v>0</v>
      </c>
    </row>
    <row r="785" spans="1:7" s="21" customFormat="1">
      <c r="A785" s="91" t="s">
        <v>496</v>
      </c>
      <c r="B785" s="174" t="s">
        <v>545</v>
      </c>
      <c r="C785" s="154" t="s">
        <v>34</v>
      </c>
      <c r="D785" s="178">
        <v>1</v>
      </c>
      <c r="E785" s="39" t="s">
        <v>25</v>
      </c>
      <c r="F785" s="52"/>
      <c r="G785" s="530">
        <f t="shared" si="34"/>
        <v>0</v>
      </c>
    </row>
    <row r="786" spans="1:7" s="21" customFormat="1">
      <c r="A786" s="91" t="s">
        <v>529</v>
      </c>
      <c r="B786" s="163"/>
      <c r="C786" s="90"/>
      <c r="D786" s="173"/>
      <c r="E786" s="90"/>
      <c r="F786" s="175"/>
      <c r="G786" s="537"/>
    </row>
    <row r="787" spans="1:7" s="21" customFormat="1">
      <c r="A787" s="91" t="s">
        <v>546</v>
      </c>
      <c r="B787" s="163" t="s">
        <v>547</v>
      </c>
      <c r="C787" s="90"/>
      <c r="D787" s="173"/>
      <c r="E787" s="90"/>
      <c r="F787" s="63"/>
      <c r="G787" s="536"/>
    </row>
    <row r="788" spans="1:7" s="21" customFormat="1" ht="63.75">
      <c r="A788" s="91" t="s">
        <v>496</v>
      </c>
      <c r="B788" s="174" t="s">
        <v>548</v>
      </c>
      <c r="C788" s="154" t="s">
        <v>34</v>
      </c>
      <c r="D788" s="178">
        <v>5</v>
      </c>
      <c r="E788" s="39" t="s">
        <v>25</v>
      </c>
      <c r="F788" s="52"/>
      <c r="G788" s="530">
        <f>F788*D788</f>
        <v>0</v>
      </c>
    </row>
    <row r="789" spans="1:7" s="21" customFormat="1" ht="38.25">
      <c r="A789" s="91" t="s">
        <v>496</v>
      </c>
      <c r="B789" s="153" t="s">
        <v>549</v>
      </c>
      <c r="C789" s="154" t="s">
        <v>34</v>
      </c>
      <c r="D789" s="178">
        <v>2</v>
      </c>
      <c r="E789" s="39" t="s">
        <v>25</v>
      </c>
      <c r="F789" s="52"/>
      <c r="G789" s="530">
        <f t="shared" ref="G789:G796" si="35">F789*D789</f>
        <v>0</v>
      </c>
    </row>
    <row r="790" spans="1:7" s="21" customFormat="1" ht="38.25">
      <c r="A790" s="91"/>
      <c r="B790" s="153" t="s">
        <v>550</v>
      </c>
      <c r="C790" s="154" t="s">
        <v>34</v>
      </c>
      <c r="D790" s="178">
        <v>2</v>
      </c>
      <c r="E790" s="39" t="s">
        <v>25</v>
      </c>
      <c r="F790" s="52"/>
      <c r="G790" s="530">
        <f t="shared" si="35"/>
        <v>0</v>
      </c>
    </row>
    <row r="791" spans="1:7" s="21" customFormat="1" ht="38.25">
      <c r="A791" s="91" t="s">
        <v>496</v>
      </c>
      <c r="B791" s="153" t="s">
        <v>551</v>
      </c>
      <c r="C791" s="154" t="s">
        <v>34</v>
      </c>
      <c r="D791" s="178">
        <v>2</v>
      </c>
      <c r="E791" s="39" t="s">
        <v>25</v>
      </c>
      <c r="F791" s="52"/>
      <c r="G791" s="530">
        <f t="shared" si="35"/>
        <v>0</v>
      </c>
    </row>
    <row r="792" spans="1:7" s="21" customFormat="1" ht="38.25">
      <c r="A792" s="91"/>
      <c r="B792" s="153" t="s">
        <v>552</v>
      </c>
      <c r="C792" s="154" t="s">
        <v>34</v>
      </c>
      <c r="D792" s="178">
        <v>2</v>
      </c>
      <c r="E792" s="39" t="s">
        <v>25</v>
      </c>
      <c r="F792" s="52"/>
      <c r="G792" s="530">
        <f t="shared" si="35"/>
        <v>0</v>
      </c>
    </row>
    <row r="793" spans="1:7" s="21" customFormat="1" ht="38.25">
      <c r="A793" s="91" t="s">
        <v>496</v>
      </c>
      <c r="B793" s="153" t="s">
        <v>553</v>
      </c>
      <c r="C793" s="154" t="s">
        <v>34</v>
      </c>
      <c r="D793" s="178">
        <v>2</v>
      </c>
      <c r="E793" s="39" t="s">
        <v>25</v>
      </c>
      <c r="F793" s="52"/>
      <c r="G793" s="530">
        <f t="shared" si="35"/>
        <v>0</v>
      </c>
    </row>
    <row r="794" spans="1:7" s="21" customFormat="1" ht="38.25">
      <c r="A794" s="91"/>
      <c r="B794" s="153" t="s">
        <v>554</v>
      </c>
      <c r="C794" s="154" t="s">
        <v>34</v>
      </c>
      <c r="D794" s="178">
        <v>2</v>
      </c>
      <c r="E794" s="39" t="s">
        <v>25</v>
      </c>
      <c r="F794" s="52"/>
      <c r="G794" s="530">
        <f t="shared" si="35"/>
        <v>0</v>
      </c>
    </row>
    <row r="795" spans="1:7" s="21" customFormat="1" ht="38.25">
      <c r="A795" s="91" t="s">
        <v>496</v>
      </c>
      <c r="B795" s="153" t="s">
        <v>555</v>
      </c>
      <c r="C795" s="154" t="s">
        <v>34</v>
      </c>
      <c r="D795" s="178">
        <v>7</v>
      </c>
      <c r="E795" s="39" t="s">
        <v>25</v>
      </c>
      <c r="F795" s="52"/>
      <c r="G795" s="530">
        <f t="shared" si="35"/>
        <v>0</v>
      </c>
    </row>
    <row r="796" spans="1:7" s="21" customFormat="1" ht="38.25">
      <c r="A796" s="91"/>
      <c r="B796" s="153" t="s">
        <v>556</v>
      </c>
      <c r="C796" s="154" t="s">
        <v>34</v>
      </c>
      <c r="D796" s="178">
        <v>7</v>
      </c>
      <c r="E796" s="39" t="s">
        <v>25</v>
      </c>
      <c r="F796" s="52"/>
      <c r="G796" s="530">
        <f t="shared" si="35"/>
        <v>0</v>
      </c>
    </row>
    <row r="797" spans="1:7" s="21" customFormat="1" ht="38.25">
      <c r="A797" s="91" t="s">
        <v>496</v>
      </c>
      <c r="B797" s="153" t="s">
        <v>557</v>
      </c>
      <c r="C797" s="154" t="s">
        <v>34</v>
      </c>
      <c r="D797" s="178">
        <v>6</v>
      </c>
      <c r="E797" s="39" t="s">
        <v>25</v>
      </c>
      <c r="F797" s="52"/>
      <c r="G797" s="530">
        <f>F797*D797</f>
        <v>0</v>
      </c>
    </row>
    <row r="798" spans="1:7" s="21" customFormat="1" ht="25.5">
      <c r="A798" s="91" t="s">
        <v>496</v>
      </c>
      <c r="B798" s="174" t="s">
        <v>558</v>
      </c>
      <c r="C798" s="154" t="s">
        <v>34</v>
      </c>
      <c r="D798" s="178">
        <v>1</v>
      </c>
      <c r="E798" s="39" t="s">
        <v>25</v>
      </c>
      <c r="F798" s="52"/>
      <c r="G798" s="530">
        <f>F798*D798</f>
        <v>0</v>
      </c>
    </row>
    <row r="799" spans="1:7" s="21" customFormat="1">
      <c r="A799" s="91"/>
      <c r="B799" s="48"/>
      <c r="C799" s="90"/>
      <c r="D799" s="173"/>
      <c r="E799" s="90"/>
      <c r="F799" s="175"/>
      <c r="G799" s="538"/>
    </row>
    <row r="800" spans="1:7" s="21" customFormat="1" ht="89.25">
      <c r="A800" s="91" t="s">
        <v>559</v>
      </c>
      <c r="B800" s="163" t="s">
        <v>560</v>
      </c>
      <c r="C800" s="154" t="s">
        <v>34</v>
      </c>
      <c r="D800" s="178">
        <v>2</v>
      </c>
      <c r="E800" s="39" t="s">
        <v>25</v>
      </c>
      <c r="F800" s="52"/>
      <c r="G800" s="530">
        <f>F800*D800</f>
        <v>0</v>
      </c>
    </row>
    <row r="801" spans="1:7" s="21" customFormat="1">
      <c r="A801" s="91" t="s">
        <v>529</v>
      </c>
      <c r="B801" s="163"/>
      <c r="C801" s="90"/>
      <c r="D801" s="173"/>
      <c r="E801" s="90"/>
      <c r="F801" s="175"/>
      <c r="G801" s="537"/>
    </row>
    <row r="802" spans="1:7" s="21" customFormat="1">
      <c r="A802" s="91" t="s">
        <v>561</v>
      </c>
      <c r="B802" s="163" t="s">
        <v>562</v>
      </c>
      <c r="C802" s="154" t="s">
        <v>34</v>
      </c>
      <c r="D802" s="178">
        <v>2</v>
      </c>
      <c r="E802" s="39" t="s">
        <v>25</v>
      </c>
      <c r="F802" s="52"/>
      <c r="G802" s="530">
        <f>F802*D802</f>
        <v>0</v>
      </c>
    </row>
    <row r="803" spans="1:7" s="21" customFormat="1">
      <c r="A803" s="91"/>
      <c r="B803" s="163"/>
      <c r="C803" s="90"/>
      <c r="D803" s="173"/>
      <c r="E803" s="90"/>
      <c r="F803" s="175"/>
      <c r="G803" s="537"/>
    </row>
    <row r="804" spans="1:7" s="21" customFormat="1" ht="25.5">
      <c r="A804" s="91" t="s">
        <v>563</v>
      </c>
      <c r="B804" s="163" t="s">
        <v>564</v>
      </c>
      <c r="C804" s="3" t="s">
        <v>24</v>
      </c>
      <c r="D804" s="92">
        <v>1</v>
      </c>
      <c r="E804" s="39" t="s">
        <v>25</v>
      </c>
      <c r="F804" s="52"/>
      <c r="G804" s="530">
        <f>F804*D804</f>
        <v>0</v>
      </c>
    </row>
    <row r="805" spans="1:7" s="21" customFormat="1">
      <c r="A805" s="91"/>
      <c r="B805" s="163"/>
      <c r="C805" s="90"/>
      <c r="D805" s="173"/>
      <c r="E805" s="90"/>
      <c r="F805" s="175"/>
      <c r="G805" s="537"/>
    </row>
    <row r="806" spans="1:7" s="21" customFormat="1" ht="25.5">
      <c r="A806" s="91" t="s">
        <v>565</v>
      </c>
      <c r="B806" s="163" t="s">
        <v>566</v>
      </c>
      <c r="C806" s="3" t="s">
        <v>24</v>
      </c>
      <c r="D806" s="92">
        <v>1</v>
      </c>
      <c r="E806" s="39" t="s">
        <v>25</v>
      </c>
      <c r="F806" s="52"/>
      <c r="G806" s="530">
        <f>F806*D806</f>
        <v>0</v>
      </c>
    </row>
    <row r="807" spans="1:7" s="21" customFormat="1">
      <c r="A807" s="91"/>
      <c r="B807" s="163"/>
      <c r="C807" s="90"/>
      <c r="D807" s="173"/>
      <c r="E807" s="90"/>
      <c r="F807" s="175"/>
      <c r="G807" s="537"/>
    </row>
    <row r="808" spans="1:7" s="21" customFormat="1" ht="25.5">
      <c r="A808" s="91" t="s">
        <v>567</v>
      </c>
      <c r="B808" s="163" t="s">
        <v>568</v>
      </c>
      <c r="C808" s="3" t="s">
        <v>24</v>
      </c>
      <c r="D808" s="79">
        <v>8</v>
      </c>
      <c r="E808" s="39" t="s">
        <v>25</v>
      </c>
      <c r="F808" s="52"/>
      <c r="G808" s="530">
        <f>F808*D808</f>
        <v>0</v>
      </c>
    </row>
    <row r="809" spans="1:7" s="21" customFormat="1">
      <c r="A809" s="91"/>
      <c r="B809" s="163"/>
      <c r="C809" s="90"/>
      <c r="D809" s="173"/>
      <c r="E809" s="90"/>
      <c r="F809" s="175"/>
      <c r="G809" s="537"/>
    </row>
    <row r="810" spans="1:7" s="21" customFormat="1">
      <c r="A810" s="91" t="s">
        <v>569</v>
      </c>
      <c r="B810" s="163" t="s">
        <v>570</v>
      </c>
      <c r="C810" s="3" t="s">
        <v>24</v>
      </c>
      <c r="D810" s="79">
        <v>1</v>
      </c>
      <c r="E810" s="39" t="s">
        <v>25</v>
      </c>
      <c r="F810" s="52"/>
      <c r="G810" s="530">
        <f>F810*D810</f>
        <v>0</v>
      </c>
    </row>
    <row r="811" spans="1:7" s="21" customFormat="1">
      <c r="A811" s="91"/>
      <c r="B811" s="163"/>
      <c r="C811" s="90"/>
      <c r="D811" s="173"/>
      <c r="E811" s="90"/>
      <c r="F811" s="175"/>
      <c r="G811" s="537"/>
    </row>
    <row r="812" spans="1:7" s="21" customFormat="1" ht="25.5">
      <c r="A812" s="91" t="s">
        <v>571</v>
      </c>
      <c r="B812" s="163" t="s">
        <v>572</v>
      </c>
      <c r="C812" s="154" t="s">
        <v>34</v>
      </c>
      <c r="D812" s="79">
        <v>1</v>
      </c>
      <c r="E812" s="39" t="s">
        <v>25</v>
      </c>
      <c r="F812" s="52"/>
      <c r="G812" s="530">
        <f>F812*D812</f>
        <v>0</v>
      </c>
    </row>
    <row r="813" spans="1:7" s="21" customFormat="1">
      <c r="A813" s="91"/>
      <c r="B813" s="163"/>
      <c r="C813" s="90"/>
      <c r="D813" s="173"/>
      <c r="E813" s="90"/>
      <c r="F813" s="175"/>
      <c r="G813" s="537"/>
    </row>
    <row r="814" spans="1:7" s="21" customFormat="1" ht="25.5">
      <c r="A814" s="91" t="s">
        <v>573</v>
      </c>
      <c r="B814" s="163" t="s">
        <v>574</v>
      </c>
      <c r="C814" s="154" t="s">
        <v>34</v>
      </c>
      <c r="D814" s="79">
        <v>8</v>
      </c>
      <c r="E814" s="39" t="s">
        <v>25</v>
      </c>
      <c r="F814" s="52"/>
      <c r="G814" s="530">
        <f>F814*D814</f>
        <v>0</v>
      </c>
    </row>
    <row r="815" spans="1:7" s="21" customFormat="1">
      <c r="A815" s="91"/>
      <c r="B815" s="163"/>
      <c r="C815" s="90"/>
      <c r="D815" s="173"/>
      <c r="E815" s="90"/>
      <c r="F815" s="175"/>
      <c r="G815" s="537"/>
    </row>
    <row r="816" spans="1:7" s="21" customFormat="1" ht="25.5">
      <c r="A816" s="91" t="s">
        <v>575</v>
      </c>
      <c r="B816" s="163" t="s">
        <v>576</v>
      </c>
      <c r="C816" s="154" t="s">
        <v>34</v>
      </c>
      <c r="D816" s="79">
        <v>1</v>
      </c>
      <c r="E816" s="39" t="s">
        <v>25</v>
      </c>
      <c r="F816" s="52"/>
      <c r="G816" s="530">
        <f>F816*D816</f>
        <v>0</v>
      </c>
    </row>
    <row r="817" spans="1:7" s="21" customFormat="1">
      <c r="A817" s="91"/>
      <c r="B817" s="163"/>
      <c r="C817" s="90"/>
      <c r="D817" s="173"/>
      <c r="E817" s="90"/>
      <c r="F817" s="175"/>
      <c r="G817" s="537"/>
    </row>
    <row r="818" spans="1:7" s="21" customFormat="1" ht="25.5">
      <c r="A818" s="91" t="s">
        <v>577</v>
      </c>
      <c r="B818" s="163" t="s">
        <v>578</v>
      </c>
      <c r="C818" s="154" t="s">
        <v>34</v>
      </c>
      <c r="D818" s="79">
        <v>4</v>
      </c>
      <c r="E818" s="39" t="s">
        <v>25</v>
      </c>
      <c r="F818" s="52"/>
      <c r="G818" s="530">
        <f>F818*D818</f>
        <v>0</v>
      </c>
    </row>
    <row r="819" spans="1:7" s="21" customFormat="1">
      <c r="A819" s="91"/>
      <c r="B819" s="163"/>
      <c r="C819" s="90"/>
      <c r="D819" s="173"/>
      <c r="E819" s="90"/>
      <c r="F819" s="175"/>
      <c r="G819" s="537"/>
    </row>
    <row r="820" spans="1:7" s="21" customFormat="1" ht="38.25">
      <c r="A820" s="91" t="s">
        <v>579</v>
      </c>
      <c r="B820" s="163" t="s">
        <v>580</v>
      </c>
      <c r="C820" s="154" t="s">
        <v>34</v>
      </c>
      <c r="D820" s="79">
        <v>1</v>
      </c>
      <c r="E820" s="39" t="s">
        <v>25</v>
      </c>
      <c r="F820" s="52"/>
      <c r="G820" s="530">
        <f>F820*D820</f>
        <v>0</v>
      </c>
    </row>
    <row r="821" spans="1:7" s="21" customFormat="1">
      <c r="A821" s="91"/>
      <c r="B821" s="163"/>
      <c r="C821" s="90"/>
      <c r="D821" s="173"/>
      <c r="E821" s="90"/>
      <c r="F821" s="175"/>
      <c r="G821" s="537"/>
    </row>
    <row r="822" spans="1:7" s="21" customFormat="1">
      <c r="A822" s="91" t="s">
        <v>581</v>
      </c>
      <c r="B822" s="163" t="s">
        <v>582</v>
      </c>
      <c r="C822" s="154" t="s">
        <v>34</v>
      </c>
      <c r="D822" s="79">
        <v>5</v>
      </c>
      <c r="E822" s="39" t="s">
        <v>25</v>
      </c>
      <c r="F822" s="52"/>
      <c r="G822" s="530">
        <f>F822*D822</f>
        <v>0</v>
      </c>
    </row>
    <row r="823" spans="1:7" s="21" customFormat="1">
      <c r="A823" s="91"/>
      <c r="B823" s="163"/>
      <c r="C823" s="90"/>
      <c r="D823" s="173"/>
      <c r="E823" s="90"/>
      <c r="F823" s="175"/>
      <c r="G823" s="537"/>
    </row>
    <row r="824" spans="1:7" s="21" customFormat="1">
      <c r="A824" s="112"/>
      <c r="B824" s="53" t="s">
        <v>583</v>
      </c>
      <c r="C824" s="179"/>
      <c r="D824" s="180"/>
      <c r="E824" s="181"/>
      <c r="F824" s="182"/>
      <c r="G824" s="539">
        <f>SUM(G730:G823)</f>
        <v>0</v>
      </c>
    </row>
    <row r="825" spans="1:7" s="21" customFormat="1">
      <c r="A825" s="91"/>
      <c r="B825" s="57"/>
      <c r="C825" s="168"/>
      <c r="D825" s="169"/>
      <c r="E825" s="170"/>
      <c r="F825" s="183"/>
      <c r="G825" s="540"/>
    </row>
    <row r="826" spans="1:7" s="21" customFormat="1">
      <c r="A826" s="112" t="s">
        <v>439</v>
      </c>
      <c r="B826" s="148" t="s">
        <v>584</v>
      </c>
      <c r="C826" s="149"/>
      <c r="D826" s="169"/>
      <c r="E826" s="151"/>
      <c r="F826" s="150"/>
      <c r="G826" s="529"/>
    </row>
    <row r="827" spans="1:7" s="21" customFormat="1">
      <c r="A827" s="91"/>
      <c r="B827" s="163"/>
      <c r="C827" s="90"/>
      <c r="D827" s="173"/>
      <c r="E827" s="90"/>
      <c r="F827" s="63"/>
      <c r="G827" s="536"/>
    </row>
    <row r="828" spans="1:7" s="21" customFormat="1" ht="51">
      <c r="A828" s="91" t="s">
        <v>491</v>
      </c>
      <c r="B828" s="48" t="s">
        <v>585</v>
      </c>
      <c r="C828" s="154"/>
      <c r="D828" s="155"/>
      <c r="E828" s="156"/>
      <c r="F828" s="157"/>
      <c r="G828" s="541"/>
    </row>
    <row r="829" spans="1:7" s="21" customFormat="1" ht="38.25">
      <c r="A829" s="91"/>
      <c r="B829" s="48" t="s">
        <v>586</v>
      </c>
      <c r="C829" s="154"/>
      <c r="D829" s="155"/>
      <c r="E829" s="156"/>
      <c r="F829" s="157"/>
      <c r="G829" s="541"/>
    </row>
    <row r="830" spans="1:7" s="21" customFormat="1" ht="38.25">
      <c r="A830" s="91"/>
      <c r="B830" s="48" t="s">
        <v>506</v>
      </c>
      <c r="C830" s="154"/>
      <c r="D830" s="155"/>
      <c r="E830" s="156"/>
      <c r="F830" s="157"/>
      <c r="G830" s="541"/>
    </row>
    <row r="831" spans="1:7" s="21" customFormat="1" ht="25.5">
      <c r="A831" s="91"/>
      <c r="B831" s="48" t="s">
        <v>507</v>
      </c>
      <c r="C831" s="154"/>
      <c r="D831" s="155"/>
      <c r="E831" s="156"/>
      <c r="F831" s="157"/>
      <c r="G831" s="541"/>
    </row>
    <row r="832" spans="1:7" s="21" customFormat="1">
      <c r="A832" s="91"/>
      <c r="B832" s="48" t="s">
        <v>587</v>
      </c>
      <c r="C832" s="90"/>
      <c r="D832" s="155"/>
      <c r="E832" s="172"/>
      <c r="F832" s="160"/>
      <c r="G832" s="532"/>
    </row>
    <row r="833" spans="1:7" s="21" customFormat="1">
      <c r="A833" s="91"/>
      <c r="B833" s="48"/>
      <c r="C833" s="90"/>
      <c r="D833" s="155"/>
      <c r="E833" s="162"/>
      <c r="F833" s="160"/>
      <c r="G833" s="532"/>
    </row>
    <row r="834" spans="1:7" s="21" customFormat="1">
      <c r="A834" s="91" t="s">
        <v>496</v>
      </c>
      <c r="B834" s="48" t="s">
        <v>588</v>
      </c>
      <c r="C834" s="154" t="s">
        <v>34</v>
      </c>
      <c r="D834" s="79">
        <v>1</v>
      </c>
      <c r="E834" s="90"/>
      <c r="F834" s="161"/>
      <c r="G834" s="532"/>
    </row>
    <row r="835" spans="1:7" s="21" customFormat="1" ht="25.5">
      <c r="A835" s="91" t="s">
        <v>496</v>
      </c>
      <c r="B835" s="48" t="s">
        <v>589</v>
      </c>
      <c r="C835" s="154" t="s">
        <v>34</v>
      </c>
      <c r="D835" s="79">
        <v>1</v>
      </c>
      <c r="E835" s="90"/>
      <c r="F835" s="52"/>
      <c r="G835" s="535"/>
    </row>
    <row r="836" spans="1:7" s="21" customFormat="1" ht="25.5">
      <c r="A836" s="91"/>
      <c r="B836" s="48" t="s">
        <v>590</v>
      </c>
      <c r="C836" s="154" t="s">
        <v>34</v>
      </c>
      <c r="D836" s="92">
        <v>3</v>
      </c>
      <c r="E836" s="162"/>
      <c r="F836" s="161"/>
      <c r="G836" s="532"/>
    </row>
    <row r="837" spans="1:7" s="21" customFormat="1" ht="25.5">
      <c r="A837" s="91" t="s">
        <v>496</v>
      </c>
      <c r="B837" s="48" t="s">
        <v>591</v>
      </c>
      <c r="C837" s="154" t="s">
        <v>34</v>
      </c>
      <c r="D837" s="79">
        <v>1</v>
      </c>
      <c r="E837" s="90"/>
      <c r="F837" s="161"/>
      <c r="G837" s="532"/>
    </row>
    <row r="838" spans="1:7" s="21" customFormat="1" ht="25.5">
      <c r="A838" s="91" t="s">
        <v>496</v>
      </c>
      <c r="B838" s="48" t="s">
        <v>592</v>
      </c>
      <c r="C838" s="154" t="s">
        <v>34</v>
      </c>
      <c r="D838" s="79">
        <v>3</v>
      </c>
      <c r="E838" s="90"/>
      <c r="F838" s="52"/>
      <c r="G838" s="535"/>
    </row>
    <row r="839" spans="1:7" s="21" customFormat="1">
      <c r="A839" s="91" t="s">
        <v>496</v>
      </c>
      <c r="B839" s="48" t="s">
        <v>593</v>
      </c>
      <c r="C839" s="154" t="s">
        <v>34</v>
      </c>
      <c r="D839" s="79">
        <v>4</v>
      </c>
      <c r="E839" s="90"/>
      <c r="F839" s="52"/>
      <c r="G839" s="535"/>
    </row>
    <row r="840" spans="1:7" s="21" customFormat="1">
      <c r="A840" s="91" t="s">
        <v>496</v>
      </c>
      <c r="B840" s="48" t="s">
        <v>594</v>
      </c>
      <c r="C840" s="154" t="s">
        <v>34</v>
      </c>
      <c r="D840" s="79">
        <v>2</v>
      </c>
      <c r="E840" s="90"/>
      <c r="F840" s="52"/>
      <c r="G840" s="535"/>
    </row>
    <row r="841" spans="1:7" s="21" customFormat="1">
      <c r="A841" s="91" t="s">
        <v>496</v>
      </c>
      <c r="B841" s="48" t="s">
        <v>595</v>
      </c>
      <c r="C841" s="154" t="s">
        <v>34</v>
      </c>
      <c r="D841" s="79">
        <v>1</v>
      </c>
      <c r="E841" s="90"/>
      <c r="F841" s="52"/>
      <c r="G841" s="535"/>
    </row>
    <row r="842" spans="1:7" s="21" customFormat="1">
      <c r="A842" s="91" t="s">
        <v>496</v>
      </c>
      <c r="B842" s="48" t="s">
        <v>596</v>
      </c>
      <c r="C842" s="154" t="s">
        <v>34</v>
      </c>
      <c r="D842" s="79">
        <v>1</v>
      </c>
      <c r="E842" s="90"/>
      <c r="F842" s="52"/>
      <c r="G842" s="535"/>
    </row>
    <row r="843" spans="1:7" s="21" customFormat="1" ht="25.5">
      <c r="A843" s="91" t="s">
        <v>496</v>
      </c>
      <c r="B843" s="48" t="s">
        <v>597</v>
      </c>
      <c r="C843" s="154" t="s">
        <v>34</v>
      </c>
      <c r="D843" s="92">
        <v>1</v>
      </c>
      <c r="E843" s="162"/>
      <c r="F843" s="161"/>
      <c r="G843" s="533"/>
    </row>
    <row r="844" spans="1:7" s="21" customFormat="1">
      <c r="A844" s="91"/>
      <c r="B844" s="163" t="s">
        <v>502</v>
      </c>
      <c r="C844" s="164" t="s">
        <v>34</v>
      </c>
      <c r="D844" s="165">
        <v>1</v>
      </c>
      <c r="E844" s="166" t="s">
        <v>25</v>
      </c>
      <c r="F844" s="167"/>
      <c r="G844" s="530">
        <f>F844*D844</f>
        <v>0</v>
      </c>
    </row>
    <row r="845" spans="1:7" s="21" customFormat="1">
      <c r="A845" s="91" t="s">
        <v>529</v>
      </c>
      <c r="B845" s="48"/>
      <c r="C845" s="90"/>
      <c r="D845" s="22"/>
      <c r="E845" s="90"/>
      <c r="F845" s="175"/>
      <c r="G845" s="538"/>
    </row>
    <row r="846" spans="1:7" s="21" customFormat="1">
      <c r="A846" s="91" t="s">
        <v>493</v>
      </c>
      <c r="B846" s="153" t="s">
        <v>598</v>
      </c>
      <c r="C846" s="3" t="s">
        <v>42</v>
      </c>
      <c r="D846" s="176">
        <v>250</v>
      </c>
      <c r="E846" s="39" t="s">
        <v>25</v>
      </c>
      <c r="F846" s="52"/>
      <c r="G846" s="530">
        <f>F846*D846</f>
        <v>0</v>
      </c>
    </row>
    <row r="847" spans="1:7" s="21" customFormat="1">
      <c r="A847" s="91" t="s">
        <v>529</v>
      </c>
      <c r="B847" s="48"/>
      <c r="C847" s="90"/>
      <c r="D847" s="22"/>
      <c r="E847" s="90"/>
      <c r="F847" s="175"/>
      <c r="G847" s="538"/>
    </row>
    <row r="848" spans="1:7" s="21" customFormat="1">
      <c r="A848" s="91" t="s">
        <v>503</v>
      </c>
      <c r="B848" s="153" t="s">
        <v>599</v>
      </c>
      <c r="C848" s="3" t="s">
        <v>42</v>
      </c>
      <c r="D848" s="176">
        <v>80</v>
      </c>
      <c r="E848" s="39" t="s">
        <v>25</v>
      </c>
      <c r="F848" s="52"/>
      <c r="G848" s="530">
        <f>F848*D848</f>
        <v>0</v>
      </c>
    </row>
    <row r="849" spans="1:7" s="21" customFormat="1">
      <c r="A849" s="91"/>
      <c r="B849" s="153"/>
      <c r="C849" s="154"/>
      <c r="D849" s="177"/>
      <c r="E849" s="156"/>
      <c r="F849" s="63"/>
      <c r="G849" s="542"/>
    </row>
    <row r="850" spans="1:7" s="21" customFormat="1">
      <c r="A850" s="91" t="s">
        <v>600</v>
      </c>
      <c r="B850" s="153" t="s">
        <v>601</v>
      </c>
      <c r="C850" s="3" t="s">
        <v>42</v>
      </c>
      <c r="D850" s="176">
        <v>280</v>
      </c>
      <c r="E850" s="39" t="s">
        <v>25</v>
      </c>
      <c r="F850" s="52"/>
      <c r="G850" s="530">
        <f>F850*D850</f>
        <v>0</v>
      </c>
    </row>
    <row r="851" spans="1:7" s="21" customFormat="1">
      <c r="A851" s="91"/>
      <c r="B851" s="48"/>
      <c r="C851" s="90"/>
      <c r="D851" s="22"/>
      <c r="E851" s="90"/>
      <c r="F851" s="175"/>
      <c r="G851" s="538"/>
    </row>
    <row r="852" spans="1:7" s="21" customFormat="1" ht="25.5">
      <c r="A852" s="91" t="s">
        <v>530</v>
      </c>
      <c r="B852" s="129" t="s">
        <v>602</v>
      </c>
      <c r="C852" s="90"/>
      <c r="D852" s="158"/>
      <c r="E852" s="159"/>
      <c r="G852" s="525"/>
    </row>
    <row r="853" spans="1:7" s="21" customFormat="1" ht="63.75">
      <c r="A853" s="91"/>
      <c r="B853" s="153" t="s">
        <v>603</v>
      </c>
      <c r="C853" s="154" t="s">
        <v>34</v>
      </c>
      <c r="D853" s="178">
        <v>5</v>
      </c>
      <c r="E853" s="39" t="s">
        <v>25</v>
      </c>
      <c r="F853" s="52"/>
      <c r="G853" s="530">
        <f>F853*D853</f>
        <v>0</v>
      </c>
    </row>
    <row r="854" spans="1:7" s="21" customFormat="1">
      <c r="A854" s="91"/>
      <c r="B854" s="48"/>
      <c r="C854" s="90"/>
      <c r="D854" s="173"/>
      <c r="E854" s="90"/>
      <c r="F854" s="175"/>
      <c r="G854" s="538"/>
    </row>
    <row r="855" spans="1:7" s="21" customFormat="1" ht="25.5">
      <c r="A855" s="91" t="s">
        <v>535</v>
      </c>
      <c r="B855" s="129" t="s">
        <v>604</v>
      </c>
      <c r="C855" s="90"/>
      <c r="D855" s="158"/>
      <c r="E855" s="159"/>
      <c r="G855" s="525"/>
    </row>
    <row r="856" spans="1:7" s="21" customFormat="1" ht="63.75">
      <c r="A856" s="91"/>
      <c r="B856" s="153" t="s">
        <v>603</v>
      </c>
      <c r="C856" s="154" t="s">
        <v>34</v>
      </c>
      <c r="D856" s="178">
        <v>9</v>
      </c>
      <c r="E856" s="39" t="s">
        <v>25</v>
      </c>
      <c r="F856" s="52"/>
      <c r="G856" s="530">
        <f>F856*D856</f>
        <v>0</v>
      </c>
    </row>
    <row r="857" spans="1:7" s="21" customFormat="1">
      <c r="A857" s="91"/>
      <c r="B857" s="48"/>
      <c r="C857" s="90"/>
      <c r="D857" s="173"/>
      <c r="E857" s="90"/>
      <c r="F857" s="175"/>
      <c r="G857" s="538"/>
    </row>
    <row r="858" spans="1:7" s="21" customFormat="1" ht="63.75">
      <c r="A858" s="91" t="s">
        <v>539</v>
      </c>
      <c r="B858" s="153" t="s">
        <v>605</v>
      </c>
      <c r="C858" s="154" t="s">
        <v>34</v>
      </c>
      <c r="D858" s="178">
        <v>14</v>
      </c>
      <c r="E858" s="39" t="s">
        <v>25</v>
      </c>
      <c r="F858" s="52"/>
      <c r="G858" s="530">
        <f>F858*D858</f>
        <v>0</v>
      </c>
    </row>
    <row r="859" spans="1:7" s="21" customFormat="1">
      <c r="A859" s="91"/>
      <c r="B859" s="153"/>
      <c r="C859" s="154"/>
      <c r="D859" s="155"/>
      <c r="E859" s="156"/>
      <c r="F859" s="63"/>
      <c r="G859" s="542"/>
    </row>
    <row r="860" spans="1:7" s="21" customFormat="1">
      <c r="A860" s="91" t="s">
        <v>541</v>
      </c>
      <c r="B860" s="153" t="s">
        <v>606</v>
      </c>
      <c r="C860" s="154" t="s">
        <v>34</v>
      </c>
      <c r="D860" s="178">
        <v>4</v>
      </c>
      <c r="E860" s="39" t="s">
        <v>25</v>
      </c>
      <c r="F860" s="52"/>
      <c r="G860" s="530">
        <f>F860*D860</f>
        <v>0</v>
      </c>
    </row>
    <row r="861" spans="1:7" s="21" customFormat="1">
      <c r="A861" s="91"/>
      <c r="B861" s="153"/>
      <c r="C861" s="154"/>
      <c r="D861" s="155"/>
      <c r="E861" s="156"/>
      <c r="F861" s="63"/>
      <c r="G861" s="542"/>
    </row>
    <row r="862" spans="1:7" s="21" customFormat="1">
      <c r="A862" s="91" t="s">
        <v>546</v>
      </c>
      <c r="B862" s="153" t="s">
        <v>607</v>
      </c>
      <c r="C862" s="154" t="s">
        <v>34</v>
      </c>
      <c r="D862" s="178">
        <v>28</v>
      </c>
      <c r="E862" s="39" t="s">
        <v>25</v>
      </c>
      <c r="F862" s="52"/>
      <c r="G862" s="530">
        <f>F862*D862</f>
        <v>0</v>
      </c>
    </row>
    <row r="863" spans="1:7" s="21" customFormat="1">
      <c r="A863" s="91"/>
      <c r="B863" s="153"/>
      <c r="C863" s="154"/>
      <c r="D863" s="155"/>
      <c r="E863" s="156"/>
      <c r="F863" s="63"/>
      <c r="G863" s="542"/>
    </row>
    <row r="864" spans="1:7" s="21" customFormat="1" ht="25.5">
      <c r="A864" s="91" t="s">
        <v>559</v>
      </c>
      <c r="B864" s="153" t="s">
        <v>608</v>
      </c>
      <c r="C864" s="154" t="s">
        <v>34</v>
      </c>
      <c r="D864" s="178">
        <v>4</v>
      </c>
      <c r="E864" s="39" t="s">
        <v>25</v>
      </c>
      <c r="F864" s="52"/>
      <c r="G864" s="530">
        <f>F864*D864</f>
        <v>0</v>
      </c>
    </row>
    <row r="865" spans="1:7" s="21" customFormat="1">
      <c r="A865" s="91"/>
      <c r="B865" s="153"/>
      <c r="C865" s="154"/>
      <c r="D865" s="155"/>
      <c r="E865" s="156"/>
      <c r="F865" s="63"/>
      <c r="G865" s="542"/>
    </row>
    <row r="866" spans="1:7" s="21" customFormat="1">
      <c r="A866" s="91" t="s">
        <v>561</v>
      </c>
      <c r="B866" s="153" t="s">
        <v>609</v>
      </c>
      <c r="C866" s="154" t="s">
        <v>34</v>
      </c>
      <c r="D866" s="178">
        <v>14</v>
      </c>
      <c r="E866" s="39" t="s">
        <v>25</v>
      </c>
      <c r="F866" s="52"/>
      <c r="G866" s="530">
        <f>F866*D866</f>
        <v>0</v>
      </c>
    </row>
    <row r="867" spans="1:7" s="21" customFormat="1">
      <c r="A867" s="91"/>
      <c r="B867" s="153"/>
      <c r="C867" s="154"/>
      <c r="D867" s="155"/>
      <c r="E867" s="156"/>
      <c r="F867" s="63"/>
      <c r="G867" s="542"/>
    </row>
    <row r="868" spans="1:7" s="21" customFormat="1" ht="25.5">
      <c r="A868" s="91" t="s">
        <v>563</v>
      </c>
      <c r="B868" s="153" t="s">
        <v>610</v>
      </c>
      <c r="C868" s="3" t="s">
        <v>24</v>
      </c>
      <c r="D868" s="92">
        <v>3</v>
      </c>
      <c r="E868" s="39" t="s">
        <v>25</v>
      </c>
      <c r="F868" s="52"/>
      <c r="G868" s="530">
        <f>F868*D868</f>
        <v>0</v>
      </c>
    </row>
    <row r="869" spans="1:7" s="21" customFormat="1">
      <c r="A869" s="91"/>
      <c r="B869" s="153"/>
      <c r="C869" s="154"/>
      <c r="D869" s="155"/>
      <c r="E869" s="156"/>
      <c r="F869" s="63"/>
      <c r="G869" s="542"/>
    </row>
    <row r="870" spans="1:7" s="21" customFormat="1" ht="38.25">
      <c r="A870" s="91" t="s">
        <v>565</v>
      </c>
      <c r="B870" s="153" t="s">
        <v>611</v>
      </c>
      <c r="C870" s="3" t="s">
        <v>24</v>
      </c>
      <c r="D870" s="92">
        <v>1</v>
      </c>
      <c r="E870" s="39" t="s">
        <v>25</v>
      </c>
      <c r="F870" s="52"/>
      <c r="G870" s="530">
        <f>F870*D870</f>
        <v>0</v>
      </c>
    </row>
    <row r="871" spans="1:7" s="21" customFormat="1">
      <c r="A871" s="91"/>
      <c r="B871" s="153"/>
      <c r="C871" s="154"/>
      <c r="D871" s="155"/>
      <c r="E871" s="156"/>
      <c r="F871" s="63"/>
      <c r="G871" s="542"/>
    </row>
    <row r="872" spans="1:7" s="21" customFormat="1" ht="51">
      <c r="A872" s="91" t="s">
        <v>567</v>
      </c>
      <c r="B872" s="153" t="s">
        <v>612</v>
      </c>
      <c r="C872" s="3" t="s">
        <v>24</v>
      </c>
      <c r="D872" s="92">
        <v>2</v>
      </c>
      <c r="E872" s="39" t="s">
        <v>25</v>
      </c>
      <c r="F872" s="52"/>
      <c r="G872" s="530">
        <f>F872*D872</f>
        <v>0</v>
      </c>
    </row>
    <row r="873" spans="1:7" s="21" customFormat="1">
      <c r="A873" s="91"/>
      <c r="B873" s="185"/>
      <c r="C873" s="90"/>
      <c r="D873" s="173"/>
      <c r="E873" s="90"/>
      <c r="F873" s="175"/>
      <c r="G873" s="538"/>
    </row>
    <row r="874" spans="1:7" s="21" customFormat="1">
      <c r="A874" s="112"/>
      <c r="B874" s="53" t="s">
        <v>613</v>
      </c>
      <c r="C874" s="179"/>
      <c r="D874" s="180"/>
      <c r="E874" s="181"/>
      <c r="F874" s="182"/>
      <c r="G874" s="539">
        <f>SUM(G826:G873)</f>
        <v>0</v>
      </c>
    </row>
    <row r="875" spans="1:7" s="21" customFormat="1">
      <c r="A875" s="109"/>
      <c r="B875" s="163"/>
      <c r="C875" s="90"/>
      <c r="D875" s="173"/>
      <c r="E875" s="90"/>
      <c r="F875" s="175"/>
      <c r="G875" s="537"/>
    </row>
    <row r="876" spans="1:7" s="21" customFormat="1">
      <c r="A876" s="112" t="s">
        <v>450</v>
      </c>
      <c r="B876" s="148" t="s">
        <v>614</v>
      </c>
      <c r="C876" s="149"/>
      <c r="D876" s="169"/>
      <c r="E876" s="151"/>
      <c r="F876" s="150"/>
      <c r="G876" s="529"/>
    </row>
    <row r="877" spans="1:7" s="21" customFormat="1">
      <c r="A877" s="109"/>
      <c r="B877" s="163"/>
      <c r="C877" s="90"/>
      <c r="D877" s="173"/>
      <c r="E877" s="90"/>
      <c r="F877" s="63"/>
      <c r="G877" s="536"/>
    </row>
    <row r="878" spans="1:7" s="21" customFormat="1" ht="25.5">
      <c r="A878" s="91">
        <v>1</v>
      </c>
      <c r="B878" s="48" t="s">
        <v>615</v>
      </c>
      <c r="C878" s="3" t="s">
        <v>24</v>
      </c>
      <c r="D878" s="92">
        <v>1</v>
      </c>
      <c r="E878" s="39" t="s">
        <v>25</v>
      </c>
      <c r="F878" s="152"/>
      <c r="G878" s="530">
        <f>F878*D878</f>
        <v>0</v>
      </c>
    </row>
    <row r="879" spans="1:7" s="21" customFormat="1">
      <c r="A879" s="91"/>
      <c r="B879" s="185"/>
      <c r="C879" s="90"/>
      <c r="D879" s="155"/>
      <c r="E879" s="172"/>
      <c r="F879" s="63"/>
      <c r="G879" s="543"/>
    </row>
    <row r="880" spans="1:7" s="21" customFormat="1">
      <c r="A880" s="91">
        <v>2</v>
      </c>
      <c r="B880" s="48" t="s">
        <v>616</v>
      </c>
      <c r="C880" s="3" t="s">
        <v>42</v>
      </c>
      <c r="D880" s="63">
        <v>300</v>
      </c>
      <c r="E880" s="39" t="s">
        <v>25</v>
      </c>
      <c r="F880" s="152"/>
      <c r="G880" s="530">
        <f>F880*D880</f>
        <v>0</v>
      </c>
    </row>
    <row r="881" spans="1:7" s="21" customFormat="1">
      <c r="A881" s="91"/>
      <c r="B881" s="185"/>
      <c r="C881" s="90"/>
      <c r="D881" s="22"/>
      <c r="E881" s="90"/>
      <c r="F881" s="63"/>
      <c r="G881" s="543"/>
    </row>
    <row r="882" spans="1:7" s="21" customFormat="1">
      <c r="A882" s="91" t="s">
        <v>503</v>
      </c>
      <c r="B882" s="48" t="s">
        <v>617</v>
      </c>
      <c r="C882" s="3" t="s">
        <v>42</v>
      </c>
      <c r="D882" s="63">
        <v>300</v>
      </c>
      <c r="E882" s="39" t="s">
        <v>25</v>
      </c>
      <c r="F882" s="152"/>
      <c r="G882" s="530">
        <f>F882*D882</f>
        <v>0</v>
      </c>
    </row>
    <row r="883" spans="1:7" s="21" customFormat="1">
      <c r="A883" s="91"/>
      <c r="B883" s="153"/>
      <c r="C883" s="154"/>
      <c r="D883" s="177"/>
      <c r="E883" s="156"/>
      <c r="F883" s="157"/>
      <c r="G883" s="541"/>
    </row>
    <row r="884" spans="1:7" s="21" customFormat="1" ht="25.5">
      <c r="A884" s="91" t="s">
        <v>600</v>
      </c>
      <c r="B884" s="48" t="s">
        <v>618</v>
      </c>
      <c r="C884" s="3" t="s">
        <v>42</v>
      </c>
      <c r="D884" s="63">
        <v>300</v>
      </c>
      <c r="E884" s="39" t="s">
        <v>25</v>
      </c>
      <c r="F884" s="152"/>
      <c r="G884" s="530">
        <f>F884*D884</f>
        <v>0</v>
      </c>
    </row>
    <row r="885" spans="1:7" s="21" customFormat="1">
      <c r="A885" s="91"/>
      <c r="B885" s="48"/>
      <c r="C885" s="90"/>
      <c r="D885" s="22"/>
      <c r="E885" s="90"/>
      <c r="F885" s="63"/>
      <c r="G885" s="543"/>
    </row>
    <row r="886" spans="1:7" s="21" customFormat="1" ht="25.5">
      <c r="A886" s="91" t="s">
        <v>530</v>
      </c>
      <c r="B886" s="48" t="s">
        <v>619</v>
      </c>
      <c r="C886" s="3" t="s">
        <v>42</v>
      </c>
      <c r="D886" s="63">
        <v>300</v>
      </c>
      <c r="E886" s="39" t="s">
        <v>25</v>
      </c>
      <c r="F886" s="152"/>
      <c r="G886" s="530">
        <f>F886*D886</f>
        <v>0</v>
      </c>
    </row>
    <row r="887" spans="1:7" s="21" customFormat="1">
      <c r="A887" s="91" t="s">
        <v>529</v>
      </c>
      <c r="B887" s="48"/>
      <c r="C887" s="90"/>
      <c r="D887" s="22"/>
      <c r="E887" s="90"/>
      <c r="F887" s="175"/>
      <c r="G887" s="538"/>
    </row>
    <row r="888" spans="1:7" s="21" customFormat="1" ht="25.5">
      <c r="A888" s="91" t="s">
        <v>535</v>
      </c>
      <c r="B888" s="153" t="s">
        <v>620</v>
      </c>
      <c r="C888" s="90" t="s">
        <v>38</v>
      </c>
      <c r="D888" s="63">
        <v>24</v>
      </c>
      <c r="E888" s="39" t="s">
        <v>25</v>
      </c>
      <c r="F888" s="152"/>
      <c r="G888" s="530">
        <f>F888*D888</f>
        <v>0</v>
      </c>
    </row>
    <row r="889" spans="1:7" s="21" customFormat="1">
      <c r="A889" s="91" t="s">
        <v>529</v>
      </c>
      <c r="B889" s="48"/>
      <c r="C889" s="90"/>
      <c r="D889" s="22"/>
      <c r="E889" s="90"/>
      <c r="F889" s="175"/>
      <c r="G889" s="538"/>
    </row>
    <row r="890" spans="1:7" s="21" customFormat="1" ht="38.25">
      <c r="A890" s="91" t="s">
        <v>539</v>
      </c>
      <c r="B890" s="153" t="s">
        <v>621</v>
      </c>
      <c r="C890" s="3" t="s">
        <v>42</v>
      </c>
      <c r="D890" s="176">
        <v>300</v>
      </c>
      <c r="E890" s="39" t="s">
        <v>25</v>
      </c>
      <c r="F890" s="52"/>
      <c r="G890" s="530">
        <f>F890*D890</f>
        <v>0</v>
      </c>
    </row>
    <row r="891" spans="1:7" s="21" customFormat="1">
      <c r="A891" s="91" t="s">
        <v>529</v>
      </c>
      <c r="B891" s="48"/>
      <c r="C891" s="90"/>
      <c r="D891" s="22"/>
      <c r="E891" s="90"/>
      <c r="F891" s="175"/>
      <c r="G891" s="538"/>
    </row>
    <row r="892" spans="1:7" s="21" customFormat="1">
      <c r="A892" s="91" t="s">
        <v>541</v>
      </c>
      <c r="B892" s="153" t="s">
        <v>622</v>
      </c>
      <c r="C892" s="154" t="s">
        <v>38</v>
      </c>
      <c r="D892" s="176">
        <v>24</v>
      </c>
      <c r="E892" s="39" t="s">
        <v>25</v>
      </c>
      <c r="F892" s="52"/>
      <c r="G892" s="530">
        <f>F892*D892</f>
        <v>0</v>
      </c>
    </row>
    <row r="893" spans="1:7" s="21" customFormat="1">
      <c r="A893" s="91"/>
      <c r="B893" s="48"/>
      <c r="C893" s="90"/>
      <c r="D893" s="173"/>
      <c r="E893" s="90"/>
      <c r="F893" s="175"/>
      <c r="G893" s="538"/>
    </row>
    <row r="894" spans="1:7" s="21" customFormat="1" ht="76.5">
      <c r="A894" s="91" t="s">
        <v>546</v>
      </c>
      <c r="B894" s="163" t="s">
        <v>623</v>
      </c>
      <c r="C894" s="154" t="s">
        <v>34</v>
      </c>
      <c r="D894" s="79">
        <v>4</v>
      </c>
      <c r="E894" s="39" t="s">
        <v>25</v>
      </c>
      <c r="F894" s="52"/>
      <c r="G894" s="530">
        <f>F894*D894</f>
        <v>0</v>
      </c>
    </row>
    <row r="895" spans="1:7" s="21" customFormat="1">
      <c r="A895" s="91"/>
      <c r="B895" s="153"/>
      <c r="C895" s="154"/>
      <c r="D895" s="155"/>
      <c r="E895" s="156"/>
      <c r="F895" s="63"/>
      <c r="G895" s="542"/>
    </row>
    <row r="896" spans="1:7" s="21" customFormat="1">
      <c r="A896" s="91" t="s">
        <v>559</v>
      </c>
      <c r="B896" s="153" t="s">
        <v>624</v>
      </c>
      <c r="C896" s="3" t="s">
        <v>42</v>
      </c>
      <c r="D896" s="176">
        <v>350</v>
      </c>
      <c r="E896" s="39" t="s">
        <v>25</v>
      </c>
      <c r="F896" s="52"/>
      <c r="G896" s="530">
        <f>F896*D896</f>
        <v>0</v>
      </c>
    </row>
    <row r="897" spans="1:7" s="21" customFormat="1">
      <c r="A897" s="91"/>
      <c r="B897" s="153"/>
      <c r="C897" s="154"/>
      <c r="D897" s="155"/>
      <c r="E897" s="156"/>
      <c r="F897" s="63"/>
      <c r="G897" s="542"/>
    </row>
    <row r="898" spans="1:7" s="21" customFormat="1">
      <c r="A898" s="91" t="s">
        <v>561</v>
      </c>
      <c r="B898" s="153" t="s">
        <v>625</v>
      </c>
      <c r="C898" s="154" t="s">
        <v>34</v>
      </c>
      <c r="D898" s="178">
        <v>30</v>
      </c>
      <c r="E898" s="39" t="s">
        <v>25</v>
      </c>
      <c r="F898" s="52"/>
      <c r="G898" s="530">
        <f>F898*D898</f>
        <v>0</v>
      </c>
    </row>
    <row r="899" spans="1:7" s="21" customFormat="1">
      <c r="A899" s="91"/>
      <c r="B899" s="153"/>
      <c r="C899" s="154"/>
      <c r="D899" s="155"/>
      <c r="E899" s="156"/>
      <c r="F899" s="63"/>
      <c r="G899" s="542"/>
    </row>
    <row r="900" spans="1:7" s="21" customFormat="1">
      <c r="A900" s="91" t="s">
        <v>563</v>
      </c>
      <c r="B900" s="153" t="s">
        <v>626</v>
      </c>
      <c r="C900" s="3" t="s">
        <v>42</v>
      </c>
      <c r="D900" s="176">
        <v>300</v>
      </c>
      <c r="E900" s="39" t="s">
        <v>25</v>
      </c>
      <c r="F900" s="52"/>
      <c r="G900" s="530">
        <f>F900*D900</f>
        <v>0</v>
      </c>
    </row>
    <row r="901" spans="1:7" s="21" customFormat="1">
      <c r="A901" s="91"/>
      <c r="B901" s="153"/>
      <c r="C901" s="154"/>
      <c r="D901" s="155"/>
      <c r="E901" s="156"/>
      <c r="F901" s="63"/>
      <c r="G901" s="542"/>
    </row>
    <row r="902" spans="1:7" s="21" customFormat="1">
      <c r="A902" s="91" t="s">
        <v>565</v>
      </c>
      <c r="B902" s="153" t="s">
        <v>627</v>
      </c>
      <c r="C902" s="3" t="s">
        <v>24</v>
      </c>
      <c r="D902" s="92">
        <v>1</v>
      </c>
      <c r="E902" s="39" t="s">
        <v>25</v>
      </c>
      <c r="F902" s="52"/>
      <c r="G902" s="530">
        <f>F902*D902</f>
        <v>0</v>
      </c>
    </row>
    <row r="903" spans="1:7" s="21" customFormat="1">
      <c r="A903" s="91"/>
      <c r="B903" s="153"/>
      <c r="C903" s="154"/>
      <c r="D903" s="155"/>
      <c r="E903" s="156"/>
      <c r="F903" s="63"/>
      <c r="G903" s="542"/>
    </row>
    <row r="904" spans="1:7" s="21" customFormat="1" ht="51">
      <c r="A904" s="91" t="s">
        <v>567</v>
      </c>
      <c r="B904" s="153" t="s">
        <v>628</v>
      </c>
      <c r="C904" s="3" t="s">
        <v>24</v>
      </c>
      <c r="D904" s="92">
        <v>1</v>
      </c>
      <c r="E904" s="39" t="s">
        <v>25</v>
      </c>
      <c r="F904" s="52"/>
      <c r="G904" s="530">
        <f>F904*D904</f>
        <v>0</v>
      </c>
    </row>
    <row r="905" spans="1:7" s="21" customFormat="1">
      <c r="A905" s="91"/>
      <c r="B905" s="153"/>
      <c r="C905" s="154"/>
      <c r="D905" s="155"/>
      <c r="E905" s="156"/>
      <c r="F905" s="63"/>
      <c r="G905" s="542"/>
    </row>
    <row r="906" spans="1:7" s="21" customFormat="1" ht="38.25">
      <c r="A906" s="91" t="s">
        <v>569</v>
      </c>
      <c r="B906" s="48" t="s">
        <v>629</v>
      </c>
      <c r="C906" s="3" t="s">
        <v>24</v>
      </c>
      <c r="D906" s="79">
        <v>1</v>
      </c>
      <c r="E906" s="39" t="s">
        <v>25</v>
      </c>
      <c r="F906" s="52"/>
      <c r="G906" s="530">
        <f>F906*D906</f>
        <v>0</v>
      </c>
    </row>
    <row r="907" spans="1:7" s="21" customFormat="1">
      <c r="A907" s="109"/>
      <c r="B907" s="185"/>
      <c r="C907" s="90"/>
      <c r="D907" s="173"/>
      <c r="E907" s="90"/>
      <c r="F907" s="175"/>
      <c r="G907" s="538"/>
    </row>
    <row r="908" spans="1:7" s="21" customFormat="1">
      <c r="A908" s="112"/>
      <c r="B908" s="53" t="s">
        <v>630</v>
      </c>
      <c r="C908" s="179"/>
      <c r="D908" s="180"/>
      <c r="E908" s="181"/>
      <c r="F908" s="182"/>
      <c r="G908" s="539">
        <f>SUM(G876:G907)</f>
        <v>0</v>
      </c>
    </row>
    <row r="909" spans="1:7" s="21" customFormat="1">
      <c r="A909" s="109"/>
      <c r="B909" s="163"/>
      <c r="C909" s="90"/>
      <c r="D909" s="173"/>
      <c r="E909" s="90"/>
      <c r="F909" s="175"/>
      <c r="G909" s="537"/>
    </row>
    <row r="910" spans="1:7" s="21" customFormat="1">
      <c r="A910" s="109"/>
      <c r="B910" s="163"/>
      <c r="C910" s="90"/>
      <c r="D910" s="8"/>
      <c r="E910" s="90"/>
      <c r="F910" s="175"/>
      <c r="G910" s="537"/>
    </row>
    <row r="911" spans="1:7" s="21" customFormat="1" ht="15.75">
      <c r="A911" s="112"/>
      <c r="B911" s="98" t="s">
        <v>631</v>
      </c>
      <c r="C911" s="142"/>
      <c r="D911" s="186"/>
      <c r="E911" s="187"/>
      <c r="F911" s="186"/>
      <c r="G911" s="544"/>
    </row>
    <row r="912" spans="1:7" s="21" customFormat="1">
      <c r="A912" s="109"/>
      <c r="B912" s="189"/>
      <c r="C912" s="130"/>
      <c r="D912" s="186"/>
      <c r="E912" s="187"/>
      <c r="F912" s="186"/>
      <c r="G912" s="545"/>
    </row>
    <row r="913" spans="1:7" s="21" customFormat="1">
      <c r="A913" s="112" t="s">
        <v>435</v>
      </c>
      <c r="B913" s="101" t="s">
        <v>490</v>
      </c>
      <c r="C913" s="142"/>
      <c r="D913" s="190"/>
      <c r="E913" s="142"/>
      <c r="F913" s="191"/>
      <c r="G913" s="546">
        <f>G824</f>
        <v>0</v>
      </c>
    </row>
    <row r="914" spans="1:7" s="21" customFormat="1">
      <c r="A914" s="112" t="s">
        <v>439</v>
      </c>
      <c r="B914" s="101" t="s">
        <v>584</v>
      </c>
      <c r="C914" s="142"/>
      <c r="D914" s="190"/>
      <c r="E914" s="142"/>
      <c r="F914" s="191"/>
      <c r="G914" s="546">
        <f>G874</f>
        <v>0</v>
      </c>
    </row>
    <row r="915" spans="1:7" s="21" customFormat="1">
      <c r="A915" s="112" t="s">
        <v>450</v>
      </c>
      <c r="B915" s="101" t="s">
        <v>632</v>
      </c>
      <c r="C915" s="142"/>
      <c r="D915" s="190"/>
      <c r="E915" s="142"/>
      <c r="F915" s="191"/>
      <c r="G915" s="546">
        <f>G908</f>
        <v>0</v>
      </c>
    </row>
    <row r="916" spans="1:7" s="21" customFormat="1" ht="13.5" thickBot="1">
      <c r="A916" s="109"/>
      <c r="B916" s="192"/>
      <c r="C916" s="193"/>
      <c r="D916" s="194"/>
      <c r="E916" s="193"/>
      <c r="F916" s="195"/>
      <c r="G916" s="547"/>
    </row>
    <row r="917" spans="1:7" s="21" customFormat="1" ht="16.5" thickTop="1">
      <c r="A917" s="112"/>
      <c r="B917" s="108" t="s">
        <v>633</v>
      </c>
      <c r="C917" s="142"/>
      <c r="D917" s="196"/>
      <c r="E917" s="170"/>
      <c r="F917" s="196"/>
      <c r="G917" s="548">
        <f>SUM(G911:G916)</f>
        <v>0</v>
      </c>
    </row>
    <row r="918" spans="1:7" s="21" customFormat="1" ht="15.75">
      <c r="A918" s="197"/>
      <c r="B918" s="2"/>
      <c r="C918" s="3"/>
      <c r="D918" s="4"/>
      <c r="E918" s="5"/>
      <c r="F918" s="4"/>
      <c r="G918" s="519"/>
    </row>
    <row r="919" spans="1:7" s="21" customFormat="1" ht="15.75">
      <c r="A919" s="30" t="s">
        <v>634</v>
      </c>
      <c r="B919" s="31" t="s">
        <v>635</v>
      </c>
      <c r="C919" s="12"/>
      <c r="D919" s="32"/>
      <c r="E919" s="14"/>
      <c r="F919" s="32"/>
      <c r="G919" s="513"/>
    </row>
    <row r="920" spans="1:7" s="21" customFormat="1">
      <c r="A920" s="198"/>
      <c r="B920" s="129"/>
      <c r="C920" s="90"/>
      <c r="D920" s="199"/>
      <c r="E920" s="200"/>
      <c r="F920" s="63"/>
      <c r="G920" s="543"/>
    </row>
    <row r="921" spans="1:7" s="21" customFormat="1">
      <c r="A921" s="112" t="s">
        <v>636</v>
      </c>
      <c r="B921" s="201" t="s">
        <v>637</v>
      </c>
      <c r="C921" s="202"/>
      <c r="D921" s="203"/>
      <c r="E921" s="204"/>
      <c r="F921" s="184"/>
      <c r="G921" s="523"/>
    </row>
    <row r="922" spans="1:7" s="21" customFormat="1">
      <c r="A922" s="109"/>
      <c r="B922" s="205"/>
      <c r="C922" s="206"/>
      <c r="D922" s="203"/>
      <c r="E922" s="204"/>
      <c r="F922" s="184"/>
      <c r="G922" s="549"/>
    </row>
    <row r="923" spans="1:7" s="21" customFormat="1">
      <c r="A923" s="112" t="s">
        <v>638</v>
      </c>
      <c r="B923" s="207" t="s">
        <v>22</v>
      </c>
      <c r="C923" s="202"/>
      <c r="D923" s="203"/>
      <c r="E923" s="204"/>
      <c r="F923" s="184"/>
      <c r="G923" s="523"/>
    </row>
    <row r="924" spans="1:7" s="21" customFormat="1" ht="38.25">
      <c r="A924" s="208" t="s">
        <v>435</v>
      </c>
      <c r="B924" s="209" t="s">
        <v>639</v>
      </c>
      <c r="C924" s="210"/>
      <c r="D924" s="211"/>
      <c r="E924" s="212"/>
      <c r="F924" s="213"/>
      <c r="G924" s="550"/>
    </row>
    <row r="925" spans="1:7" s="21" customFormat="1">
      <c r="A925" s="215"/>
      <c r="B925" s="209" t="s">
        <v>640</v>
      </c>
      <c r="C925" s="216" t="s">
        <v>42</v>
      </c>
      <c r="D925" s="213">
        <v>106.71</v>
      </c>
      <c r="E925" s="39" t="s">
        <v>25</v>
      </c>
      <c r="F925" s="217"/>
      <c r="G925" s="551">
        <f>(D925*F925)</f>
        <v>0</v>
      </c>
    </row>
    <row r="926" spans="1:7" s="21" customFormat="1">
      <c r="A926" s="91"/>
      <c r="B926" s="205"/>
      <c r="C926" s="206"/>
      <c r="D926" s="203"/>
      <c r="E926" s="204"/>
      <c r="F926" s="184"/>
      <c r="G926" s="549"/>
    </row>
    <row r="927" spans="1:7" s="21" customFormat="1" ht="51">
      <c r="A927" s="215" t="s">
        <v>439</v>
      </c>
      <c r="B927" s="218" t="s">
        <v>641</v>
      </c>
      <c r="C927" s="216"/>
      <c r="D927" s="219"/>
      <c r="E927" s="220"/>
      <c r="F927" s="217"/>
      <c r="G927" s="551"/>
    </row>
    <row r="928" spans="1:7" s="21" customFormat="1" ht="25.5">
      <c r="A928" s="208"/>
      <c r="B928" s="218" t="s">
        <v>642</v>
      </c>
      <c r="C928" s="216"/>
      <c r="D928" s="219"/>
      <c r="E928" s="220"/>
      <c r="F928" s="217"/>
      <c r="G928" s="551"/>
    </row>
    <row r="929" spans="1:7" s="21" customFormat="1" ht="63.75">
      <c r="A929" s="208"/>
      <c r="B929" s="218" t="s">
        <v>643</v>
      </c>
      <c r="C929" s="216"/>
      <c r="D929" s="219"/>
      <c r="E929" s="220"/>
      <c r="F929" s="217"/>
      <c r="G929" s="551"/>
    </row>
    <row r="930" spans="1:7" s="21" customFormat="1" ht="38.25">
      <c r="A930" s="208"/>
      <c r="B930" s="218" t="s">
        <v>644</v>
      </c>
      <c r="C930" s="216"/>
      <c r="D930" s="219"/>
      <c r="E930" s="220"/>
      <c r="F930" s="217"/>
      <c r="G930" s="551"/>
    </row>
    <row r="931" spans="1:7" s="21" customFormat="1" ht="25.5">
      <c r="A931" s="208"/>
      <c r="B931" s="218" t="s">
        <v>645</v>
      </c>
      <c r="C931" s="216"/>
      <c r="D931" s="219"/>
      <c r="E931" s="220"/>
      <c r="F931" s="217"/>
      <c r="G931" s="551"/>
    </row>
    <row r="932" spans="1:7" s="21" customFormat="1">
      <c r="A932" s="208" t="s">
        <v>646</v>
      </c>
      <c r="B932" s="218" t="s">
        <v>647</v>
      </c>
      <c r="C932" s="154" t="s">
        <v>34</v>
      </c>
      <c r="D932" s="221">
        <v>15</v>
      </c>
      <c r="E932" s="39" t="s">
        <v>25</v>
      </c>
      <c r="F932" s="217"/>
      <c r="G932" s="551">
        <f t="shared" ref="G932:G933" si="36">(D932*F932)</f>
        <v>0</v>
      </c>
    </row>
    <row r="933" spans="1:7" s="21" customFormat="1">
      <c r="A933" s="208" t="s">
        <v>648</v>
      </c>
      <c r="B933" s="218" t="s">
        <v>649</v>
      </c>
      <c r="C933" s="216" t="s">
        <v>42</v>
      </c>
      <c r="D933" s="213">
        <v>106.71</v>
      </c>
      <c r="E933" s="39" t="s">
        <v>25</v>
      </c>
      <c r="F933" s="217"/>
      <c r="G933" s="551">
        <f t="shared" si="36"/>
        <v>0</v>
      </c>
    </row>
    <row r="934" spans="1:7" s="21" customFormat="1">
      <c r="A934" s="208"/>
      <c r="B934" s="218"/>
      <c r="C934" s="216"/>
      <c r="D934" s="222"/>
      <c r="E934" s="223"/>
      <c r="F934" s="217"/>
      <c r="G934" s="551"/>
    </row>
    <row r="935" spans="1:7" s="21" customFormat="1" ht="38.25">
      <c r="A935" s="215" t="s">
        <v>450</v>
      </c>
      <c r="B935" s="218" t="s">
        <v>650</v>
      </c>
      <c r="C935" s="216"/>
      <c r="D935" s="222"/>
      <c r="E935" s="223"/>
      <c r="F935" s="217"/>
      <c r="G935" s="551"/>
    </row>
    <row r="936" spans="1:7" s="21" customFormat="1">
      <c r="A936" s="208"/>
      <c r="B936" s="218" t="s">
        <v>651</v>
      </c>
      <c r="C936" s="216"/>
      <c r="D936" s="222"/>
      <c r="E936" s="223"/>
      <c r="F936" s="217"/>
      <c r="G936" s="551"/>
    </row>
    <row r="937" spans="1:7" s="21" customFormat="1" ht="38.25">
      <c r="A937" s="208"/>
      <c r="B937" s="224" t="s">
        <v>652</v>
      </c>
      <c r="C937" s="216"/>
      <c r="D937" s="222"/>
      <c r="E937" s="223"/>
      <c r="F937" s="217"/>
      <c r="G937" s="551"/>
    </row>
    <row r="938" spans="1:7" s="21" customFormat="1" ht="25.5">
      <c r="A938" s="208"/>
      <c r="B938" s="218" t="s">
        <v>653</v>
      </c>
      <c r="C938" s="216"/>
      <c r="D938" s="222"/>
      <c r="E938" s="223"/>
      <c r="F938" s="217"/>
      <c r="G938" s="551"/>
    </row>
    <row r="939" spans="1:7" s="21" customFormat="1" ht="25.5">
      <c r="A939" s="208"/>
      <c r="B939" s="218" t="s">
        <v>654</v>
      </c>
      <c r="C939" s="154" t="s">
        <v>34</v>
      </c>
      <c r="D939" s="221">
        <v>6</v>
      </c>
      <c r="E939" s="39" t="s">
        <v>25</v>
      </c>
      <c r="F939" s="217"/>
      <c r="G939" s="551">
        <f>(D939*F939)</f>
        <v>0</v>
      </c>
    </row>
    <row r="940" spans="1:7" s="21" customFormat="1">
      <c r="A940" s="208"/>
      <c r="B940" s="224"/>
      <c r="C940" s="216"/>
      <c r="D940" s="222"/>
      <c r="E940" s="223"/>
      <c r="F940" s="217"/>
      <c r="G940" s="551"/>
    </row>
    <row r="941" spans="1:7" s="21" customFormat="1" ht="38.25">
      <c r="A941" s="215" t="s">
        <v>655</v>
      </c>
      <c r="B941" s="218" t="s">
        <v>656</v>
      </c>
      <c r="C941" s="216"/>
      <c r="D941" s="219"/>
      <c r="E941" s="220"/>
      <c r="F941" s="217"/>
      <c r="G941" s="551"/>
    </row>
    <row r="942" spans="1:7" s="21" customFormat="1" ht="25.5">
      <c r="A942" s="215"/>
      <c r="B942" s="218" t="s">
        <v>657</v>
      </c>
      <c r="C942" s="216"/>
      <c r="D942" s="219"/>
      <c r="E942" s="220"/>
      <c r="F942" s="217"/>
      <c r="G942" s="551"/>
    </row>
    <row r="943" spans="1:7" s="21" customFormat="1" ht="25.5">
      <c r="A943" s="208"/>
      <c r="B943" s="218" t="s">
        <v>658</v>
      </c>
      <c r="C943" s="216"/>
      <c r="D943" s="219"/>
      <c r="E943" s="220"/>
      <c r="F943" s="217"/>
      <c r="G943" s="551"/>
    </row>
    <row r="944" spans="1:7" s="21" customFormat="1">
      <c r="A944" s="208"/>
      <c r="B944" s="218" t="s">
        <v>659</v>
      </c>
      <c r="C944" s="154" t="s">
        <v>34</v>
      </c>
      <c r="D944" s="221">
        <v>6</v>
      </c>
      <c r="E944" s="39" t="s">
        <v>25</v>
      </c>
      <c r="F944" s="217"/>
      <c r="G944" s="551">
        <f>(D944*F944)</f>
        <v>0</v>
      </c>
    </row>
    <row r="945" spans="1:7" s="21" customFormat="1">
      <c r="A945" s="215"/>
      <c r="B945" s="218"/>
      <c r="C945" s="216"/>
      <c r="D945" s="219"/>
      <c r="E945" s="220"/>
      <c r="F945" s="217"/>
      <c r="G945" s="551"/>
    </row>
    <row r="946" spans="1:7" s="21" customFormat="1" ht="38.25">
      <c r="A946" s="215" t="s">
        <v>660</v>
      </c>
      <c r="B946" s="218" t="s">
        <v>661</v>
      </c>
      <c r="C946" s="216"/>
      <c r="D946" s="219"/>
      <c r="E946" s="220"/>
      <c r="F946" s="217"/>
      <c r="G946" s="551"/>
    </row>
    <row r="947" spans="1:7" s="21" customFormat="1" ht="25.5">
      <c r="A947" s="215"/>
      <c r="B947" s="218" t="s">
        <v>657</v>
      </c>
      <c r="C947" s="216"/>
      <c r="D947" s="219"/>
      <c r="E947" s="220"/>
      <c r="F947" s="217"/>
      <c r="G947" s="551"/>
    </row>
    <row r="948" spans="1:7" s="21" customFormat="1" ht="25.5">
      <c r="A948" s="208"/>
      <c r="B948" s="218" t="s">
        <v>658</v>
      </c>
      <c r="C948" s="216"/>
      <c r="D948" s="219"/>
      <c r="E948" s="220"/>
      <c r="F948" s="217"/>
      <c r="G948" s="551"/>
    </row>
    <row r="949" spans="1:7" s="21" customFormat="1">
      <c r="A949" s="208"/>
      <c r="B949" s="218" t="s">
        <v>659</v>
      </c>
      <c r="C949" s="154" t="s">
        <v>34</v>
      </c>
      <c r="D949" s="221">
        <v>1</v>
      </c>
      <c r="E949" s="39" t="s">
        <v>25</v>
      </c>
      <c r="F949" s="217"/>
      <c r="G949" s="551">
        <f>(D949*F949)</f>
        <v>0</v>
      </c>
    </row>
    <row r="950" spans="1:7" s="21" customFormat="1">
      <c r="A950" s="91"/>
      <c r="B950" s="205"/>
      <c r="C950" s="216"/>
      <c r="D950" s="219"/>
      <c r="E950" s="220"/>
      <c r="F950" s="217"/>
      <c r="G950" s="551"/>
    </row>
    <row r="951" spans="1:7" s="21" customFormat="1" ht="63.75">
      <c r="A951" s="215" t="s">
        <v>662</v>
      </c>
      <c r="B951" s="218" t="s">
        <v>663</v>
      </c>
      <c r="C951" s="216"/>
      <c r="D951" s="219"/>
      <c r="E951" s="220"/>
      <c r="F951" s="217"/>
      <c r="G951" s="551"/>
    </row>
    <row r="952" spans="1:7" s="21" customFormat="1" ht="25.5">
      <c r="A952" s="215"/>
      <c r="B952" s="218" t="s">
        <v>657</v>
      </c>
      <c r="C952" s="216"/>
      <c r="D952" s="219"/>
      <c r="E952" s="220"/>
      <c r="F952" s="217"/>
      <c r="G952" s="551"/>
    </row>
    <row r="953" spans="1:7" s="21" customFormat="1" ht="25.5">
      <c r="A953" s="215"/>
      <c r="B953" s="218" t="s">
        <v>658</v>
      </c>
      <c r="C953" s="216"/>
      <c r="D953" s="219"/>
      <c r="E953" s="220"/>
      <c r="F953" s="217"/>
      <c r="G953" s="551"/>
    </row>
    <row r="954" spans="1:7" s="21" customFormat="1">
      <c r="A954" s="215"/>
      <c r="B954" s="218" t="s">
        <v>664</v>
      </c>
      <c r="C954" s="154" t="s">
        <v>34</v>
      </c>
      <c r="D954" s="221">
        <v>6</v>
      </c>
      <c r="E954" s="39" t="s">
        <v>25</v>
      </c>
      <c r="F954" s="217"/>
      <c r="G954" s="551">
        <f>(D954*F954)</f>
        <v>0</v>
      </c>
    </row>
    <row r="955" spans="1:7" s="21" customFormat="1">
      <c r="A955" s="215"/>
      <c r="B955" s="218"/>
      <c r="C955" s="216"/>
      <c r="D955" s="222"/>
      <c r="E955" s="223"/>
      <c r="F955" s="217"/>
      <c r="G955" s="552"/>
    </row>
    <row r="956" spans="1:7" s="21" customFormat="1" ht="51">
      <c r="A956" s="215" t="s">
        <v>665</v>
      </c>
      <c r="B956" s="218" t="s">
        <v>666</v>
      </c>
      <c r="C956" s="216"/>
      <c r="D956" s="222"/>
      <c r="E956" s="223"/>
      <c r="F956" s="217"/>
      <c r="G956" s="552"/>
    </row>
    <row r="957" spans="1:7" s="21" customFormat="1" ht="25.5">
      <c r="A957" s="215"/>
      <c r="B957" s="218" t="s">
        <v>658</v>
      </c>
      <c r="C957" s="216"/>
      <c r="D957" s="222"/>
      <c r="E957" s="223"/>
      <c r="F957" s="217"/>
      <c r="G957" s="552"/>
    </row>
    <row r="958" spans="1:7" s="21" customFormat="1">
      <c r="A958" s="208"/>
      <c r="B958" s="218" t="s">
        <v>667</v>
      </c>
      <c r="C958" s="216" t="s">
        <v>42</v>
      </c>
      <c r="D958" s="213">
        <v>25</v>
      </c>
      <c r="E958" s="39" t="s">
        <v>25</v>
      </c>
      <c r="F958" s="217"/>
      <c r="G958" s="551">
        <f>(D958*F958)</f>
        <v>0</v>
      </c>
    </row>
    <row r="959" spans="1:7" s="21" customFormat="1">
      <c r="A959" s="208"/>
      <c r="B959" s="218"/>
      <c r="C959" s="216"/>
      <c r="D959" s="222"/>
      <c r="E959" s="223"/>
      <c r="F959" s="217"/>
      <c r="G959" s="552"/>
    </row>
    <row r="960" spans="1:7" s="21" customFormat="1" ht="51">
      <c r="A960" s="215" t="s">
        <v>668</v>
      </c>
      <c r="B960" s="218" t="s">
        <v>669</v>
      </c>
      <c r="C960" s="216"/>
      <c r="D960" s="222"/>
      <c r="E960" s="223"/>
      <c r="F960" s="217"/>
      <c r="G960" s="552"/>
    </row>
    <row r="961" spans="1:7" s="21" customFormat="1" ht="38.25">
      <c r="A961" s="215"/>
      <c r="B961" s="218" t="s">
        <v>670</v>
      </c>
      <c r="C961" s="216"/>
      <c r="D961" s="222"/>
      <c r="E961" s="223"/>
      <c r="F961" s="217"/>
      <c r="G961" s="552"/>
    </row>
    <row r="962" spans="1:7" s="21" customFormat="1" ht="25.5">
      <c r="A962" s="215"/>
      <c r="B962" s="218" t="s">
        <v>671</v>
      </c>
      <c r="C962" s="216"/>
      <c r="D962" s="222"/>
      <c r="E962" s="223"/>
      <c r="F962" s="217"/>
      <c r="G962" s="552"/>
    </row>
    <row r="963" spans="1:7" s="21" customFormat="1">
      <c r="A963" s="215"/>
      <c r="B963" s="218" t="s">
        <v>672</v>
      </c>
      <c r="C963" s="216" t="s">
        <v>42</v>
      </c>
      <c r="D963" s="213">
        <v>106.71</v>
      </c>
      <c r="E963" s="39" t="s">
        <v>25</v>
      </c>
      <c r="F963" s="217"/>
      <c r="G963" s="551">
        <f>(D963*F963)</f>
        <v>0</v>
      </c>
    </row>
    <row r="964" spans="1:7" s="21" customFormat="1">
      <c r="A964" s="208"/>
      <c r="B964" s="209"/>
      <c r="C964" s="225"/>
      <c r="D964" s="222"/>
      <c r="E964" s="223"/>
      <c r="F964" s="217"/>
      <c r="G964" s="552"/>
    </row>
    <row r="965" spans="1:7" s="21" customFormat="1" ht="25.5">
      <c r="A965" s="215" t="s">
        <v>673</v>
      </c>
      <c r="B965" s="218" t="s">
        <v>674</v>
      </c>
      <c r="C965" s="225"/>
      <c r="D965" s="222"/>
      <c r="E965" s="223"/>
      <c r="F965" s="217"/>
      <c r="G965" s="552"/>
    </row>
    <row r="966" spans="1:7" s="21" customFormat="1" ht="38.25">
      <c r="A966" s="215"/>
      <c r="B966" s="218" t="s">
        <v>652</v>
      </c>
      <c r="C966" s="225"/>
      <c r="D966" s="222"/>
      <c r="E966" s="223"/>
      <c r="F966" s="217"/>
      <c r="G966" s="552"/>
    </row>
    <row r="967" spans="1:7" s="21" customFormat="1" ht="25.5">
      <c r="A967" s="215"/>
      <c r="B967" s="218" t="s">
        <v>675</v>
      </c>
      <c r="C967" s="225"/>
      <c r="D967" s="222"/>
      <c r="E967" s="223"/>
      <c r="F967" s="217"/>
      <c r="G967" s="552"/>
    </row>
    <row r="968" spans="1:7" s="21" customFormat="1">
      <c r="A968" s="215"/>
      <c r="B968" s="218" t="s">
        <v>676</v>
      </c>
      <c r="C968" s="90"/>
      <c r="D968" s="199"/>
      <c r="E968" s="200"/>
      <c r="F968" s="63"/>
      <c r="G968" s="543"/>
    </row>
    <row r="969" spans="1:7" s="21" customFormat="1">
      <c r="A969" s="215" t="s">
        <v>677</v>
      </c>
      <c r="B969" s="218" t="s">
        <v>678</v>
      </c>
      <c r="C969" s="90"/>
      <c r="D969" s="199"/>
      <c r="E969" s="200"/>
      <c r="F969" s="63"/>
      <c r="G969" s="543"/>
    </row>
    <row r="970" spans="1:7" s="21" customFormat="1" ht="38.25">
      <c r="A970" s="215"/>
      <c r="B970" s="218" t="s">
        <v>679</v>
      </c>
      <c r="C970" s="154" t="s">
        <v>34</v>
      </c>
      <c r="D970" s="221">
        <v>2</v>
      </c>
      <c r="E970" s="39" t="s">
        <v>25</v>
      </c>
      <c r="F970" s="217"/>
      <c r="G970" s="551">
        <f>(D970*F970)</f>
        <v>0</v>
      </c>
    </row>
    <row r="971" spans="1:7" s="21" customFormat="1">
      <c r="A971" s="215" t="s">
        <v>680</v>
      </c>
      <c r="B971" s="218" t="s">
        <v>681</v>
      </c>
      <c r="C971" s="226"/>
      <c r="D971" s="222"/>
      <c r="E971" s="223"/>
      <c r="F971" s="217"/>
      <c r="G971" s="551"/>
    </row>
    <row r="972" spans="1:7" s="21" customFormat="1" ht="25.5">
      <c r="A972" s="215"/>
      <c r="B972" s="218" t="s">
        <v>682</v>
      </c>
      <c r="C972" s="154" t="s">
        <v>34</v>
      </c>
      <c r="D972" s="221">
        <v>1</v>
      </c>
      <c r="E972" s="39" t="s">
        <v>25</v>
      </c>
      <c r="F972" s="217"/>
      <c r="G972" s="551">
        <f>(D972*F972)</f>
        <v>0</v>
      </c>
    </row>
    <row r="973" spans="1:7" s="21" customFormat="1">
      <c r="A973" s="208"/>
      <c r="B973" s="209"/>
      <c r="C973" s="216"/>
      <c r="D973" s="222"/>
      <c r="E973" s="223"/>
      <c r="F973" s="217"/>
      <c r="G973" s="552"/>
    </row>
    <row r="974" spans="1:7" s="21" customFormat="1">
      <c r="A974" s="227"/>
      <c r="B974" s="228" t="s">
        <v>29</v>
      </c>
      <c r="C974" s="229"/>
      <c r="D974" s="230"/>
      <c r="E974" s="231"/>
      <c r="F974" s="232"/>
      <c r="G974" s="553">
        <f>SUM(G923:G973)</f>
        <v>0</v>
      </c>
    </row>
    <row r="975" spans="1:7" s="21" customFormat="1">
      <c r="A975" s="109"/>
      <c r="B975" s="205"/>
      <c r="C975" s="206"/>
      <c r="D975" s="203"/>
      <c r="E975" s="204"/>
      <c r="F975" s="184"/>
      <c r="G975" s="549"/>
    </row>
    <row r="976" spans="1:7" s="21" customFormat="1">
      <c r="A976" s="233" t="s">
        <v>683</v>
      </c>
      <c r="B976" s="207" t="s">
        <v>69</v>
      </c>
      <c r="C976" s="234"/>
      <c r="D976" s="235"/>
      <c r="E976" s="236"/>
      <c r="F976" s="237"/>
      <c r="G976" s="554"/>
    </row>
    <row r="977" spans="1:7" s="21" customFormat="1">
      <c r="A977" s="238"/>
      <c r="B977" s="239" t="s">
        <v>684</v>
      </c>
      <c r="C977" s="216"/>
      <c r="D977" s="222"/>
      <c r="E977" s="223"/>
      <c r="F977" s="217"/>
      <c r="G977" s="552"/>
    </row>
    <row r="978" spans="1:7" s="21" customFormat="1" ht="38.25">
      <c r="A978" s="238"/>
      <c r="B978" s="218" t="s">
        <v>685</v>
      </c>
      <c r="C978" s="216"/>
      <c r="D978" s="222"/>
      <c r="E978" s="223"/>
      <c r="F978" s="217"/>
      <c r="G978" s="552"/>
    </row>
    <row r="979" spans="1:7" s="21" customFormat="1" ht="38.25">
      <c r="A979" s="238"/>
      <c r="B979" s="209" t="s">
        <v>686</v>
      </c>
      <c r="C979" s="216"/>
      <c r="D979" s="222"/>
      <c r="E979" s="223"/>
      <c r="F979" s="217"/>
      <c r="G979" s="552"/>
    </row>
    <row r="980" spans="1:7" s="21" customFormat="1" ht="63.75">
      <c r="A980" s="208"/>
      <c r="B980" s="218" t="s">
        <v>687</v>
      </c>
      <c r="C980" s="216"/>
      <c r="D980" s="222"/>
      <c r="E980" s="223"/>
      <c r="F980" s="217"/>
      <c r="G980" s="552"/>
    </row>
    <row r="981" spans="1:7" s="21" customFormat="1">
      <c r="A981" s="208"/>
      <c r="B981" s="209"/>
      <c r="C981" s="216"/>
      <c r="D981" s="222"/>
      <c r="E981" s="223"/>
      <c r="F981" s="217"/>
      <c r="G981" s="552"/>
    </row>
    <row r="982" spans="1:7" s="21" customFormat="1" ht="89.25">
      <c r="A982" s="215" t="s">
        <v>435</v>
      </c>
      <c r="B982" s="218" t="s">
        <v>688</v>
      </c>
      <c r="C982" s="216"/>
      <c r="D982" s="240"/>
      <c r="E982" s="241"/>
      <c r="F982" s="217"/>
      <c r="G982" s="551"/>
    </row>
    <row r="983" spans="1:7" s="21" customFormat="1" ht="38.25">
      <c r="A983" s="215"/>
      <c r="B983" s="218" t="s">
        <v>689</v>
      </c>
      <c r="C983" s="216"/>
      <c r="D983" s="240"/>
      <c r="E983" s="241"/>
      <c r="F983" s="217"/>
      <c r="G983" s="551"/>
    </row>
    <row r="984" spans="1:7" s="21" customFormat="1" ht="25.5">
      <c r="A984" s="215"/>
      <c r="B984" s="218" t="s">
        <v>690</v>
      </c>
      <c r="C984" s="216"/>
      <c r="D984" s="240"/>
      <c r="E984" s="241"/>
      <c r="F984" s="217"/>
      <c r="G984" s="551"/>
    </row>
    <row r="985" spans="1:7" s="21" customFormat="1" ht="14.25">
      <c r="A985" s="208"/>
      <c r="B985" s="242" t="s">
        <v>691</v>
      </c>
      <c r="C985" s="216" t="s">
        <v>692</v>
      </c>
      <c r="D985" s="213">
        <v>20</v>
      </c>
      <c r="E985" s="39" t="s">
        <v>25</v>
      </c>
      <c r="F985" s="217"/>
      <c r="G985" s="551">
        <f>(D985*F985)</f>
        <v>0</v>
      </c>
    </row>
    <row r="986" spans="1:7" s="21" customFormat="1">
      <c r="A986" s="208"/>
      <c r="B986" s="209"/>
      <c r="C986" s="216"/>
      <c r="D986" s="222"/>
      <c r="E986" s="223"/>
      <c r="F986" s="217"/>
      <c r="G986" s="552"/>
    </row>
    <row r="987" spans="1:7" s="21" customFormat="1" ht="51">
      <c r="A987" s="208" t="s">
        <v>439</v>
      </c>
      <c r="B987" s="209" t="s">
        <v>693</v>
      </c>
      <c r="C987" s="206"/>
      <c r="D987" s="203"/>
      <c r="E987" s="204"/>
      <c r="F987" s="184"/>
      <c r="G987" s="549"/>
    </row>
    <row r="988" spans="1:7" s="21" customFormat="1" ht="38.25">
      <c r="A988" s="208"/>
      <c r="B988" s="218" t="s">
        <v>694</v>
      </c>
      <c r="C988" s="206"/>
      <c r="D988" s="203"/>
      <c r="E988" s="204"/>
      <c r="F988" s="184"/>
      <c r="G988" s="549"/>
    </row>
    <row r="989" spans="1:7" s="21" customFormat="1" ht="38.25">
      <c r="A989" s="208"/>
      <c r="B989" s="218" t="s">
        <v>695</v>
      </c>
      <c r="C989" s="206"/>
      <c r="D989" s="203"/>
      <c r="E989" s="204"/>
      <c r="F989" s="184"/>
      <c r="G989" s="549"/>
    </row>
    <row r="990" spans="1:7" s="21" customFormat="1" ht="51">
      <c r="A990" s="208"/>
      <c r="B990" s="48" t="s">
        <v>696</v>
      </c>
      <c r="C990" s="206"/>
      <c r="D990" s="203"/>
      <c r="E990" s="204"/>
      <c r="F990" s="184"/>
      <c r="G990" s="549"/>
    </row>
    <row r="991" spans="1:7" s="21" customFormat="1" ht="25.5">
      <c r="A991" s="208"/>
      <c r="B991" s="218" t="s">
        <v>697</v>
      </c>
      <c r="C991" s="206"/>
      <c r="D991" s="203"/>
      <c r="E991" s="204"/>
      <c r="F991" s="184"/>
      <c r="G991" s="549"/>
    </row>
    <row r="992" spans="1:7" s="21" customFormat="1">
      <c r="A992" s="208"/>
      <c r="B992" s="209" t="s">
        <v>698</v>
      </c>
      <c r="C992" s="206"/>
      <c r="D992" s="203"/>
      <c r="E992" s="204"/>
      <c r="F992" s="184"/>
      <c r="G992" s="549"/>
    </row>
    <row r="993" spans="1:7" s="21" customFormat="1" ht="25.5">
      <c r="A993" s="215"/>
      <c r="B993" s="209" t="s">
        <v>699</v>
      </c>
      <c r="C993" s="206"/>
      <c r="D993" s="203"/>
      <c r="E993" s="204"/>
      <c r="F993" s="184"/>
      <c r="G993" s="549"/>
    </row>
    <row r="994" spans="1:7" s="21" customFormat="1" ht="51">
      <c r="A994" s="215"/>
      <c r="B994" s="218" t="s">
        <v>700</v>
      </c>
      <c r="C994" s="206"/>
      <c r="D994" s="203"/>
      <c r="E994" s="204"/>
      <c r="F994" s="184"/>
      <c r="G994" s="549"/>
    </row>
    <row r="995" spans="1:7" s="21" customFormat="1" ht="27">
      <c r="A995" s="215"/>
      <c r="B995" s="209" t="s">
        <v>701</v>
      </c>
      <c r="C995" s="206"/>
      <c r="D995" s="203"/>
      <c r="E995" s="204"/>
      <c r="F995" s="184"/>
      <c r="G995" s="549"/>
    </row>
    <row r="996" spans="1:7" s="21" customFormat="1" ht="38.25">
      <c r="A996" s="215" t="s">
        <v>702</v>
      </c>
      <c r="B996" s="209" t="s">
        <v>703</v>
      </c>
      <c r="C996" s="216" t="s">
        <v>704</v>
      </c>
      <c r="D996" s="213">
        <v>155</v>
      </c>
      <c r="E996" s="39" t="s">
        <v>25</v>
      </c>
      <c r="F996" s="217"/>
      <c r="G996" s="551">
        <f t="shared" ref="G996:G997" si="37">(D996*F996)</f>
        <v>0</v>
      </c>
    </row>
    <row r="997" spans="1:7" s="21" customFormat="1" ht="38.25">
      <c r="A997" s="215" t="s">
        <v>705</v>
      </c>
      <c r="B997" s="218" t="s">
        <v>706</v>
      </c>
      <c r="C997" s="216" t="s">
        <v>704</v>
      </c>
      <c r="D997" s="213">
        <v>60</v>
      </c>
      <c r="E997" s="39" t="s">
        <v>25</v>
      </c>
      <c r="F997" s="217"/>
      <c r="G997" s="551">
        <f t="shared" si="37"/>
        <v>0</v>
      </c>
    </row>
    <row r="998" spans="1:7" s="21" customFormat="1">
      <c r="A998" s="215"/>
      <c r="B998" s="209"/>
      <c r="C998" s="216"/>
      <c r="D998" s="222"/>
      <c r="E998" s="223"/>
      <c r="F998" s="217"/>
      <c r="G998" s="551"/>
    </row>
    <row r="999" spans="1:7" s="21" customFormat="1" ht="63.75">
      <c r="A999" s="215" t="s">
        <v>450</v>
      </c>
      <c r="B999" s="218" t="s">
        <v>707</v>
      </c>
      <c r="C999" s="216"/>
      <c r="D999" s="222"/>
      <c r="E999" s="223"/>
      <c r="F999" s="217"/>
      <c r="G999" s="551"/>
    </row>
    <row r="1000" spans="1:7" s="21" customFormat="1" ht="38.25">
      <c r="A1000" s="215"/>
      <c r="B1000" s="218" t="s">
        <v>694</v>
      </c>
      <c r="C1000" s="216"/>
      <c r="D1000" s="222"/>
      <c r="E1000" s="223"/>
      <c r="F1000" s="217"/>
      <c r="G1000" s="551"/>
    </row>
    <row r="1001" spans="1:7" s="21" customFormat="1" ht="38.25">
      <c r="A1001" s="215"/>
      <c r="B1001" s="218" t="s">
        <v>708</v>
      </c>
      <c r="C1001" s="216"/>
      <c r="D1001" s="222"/>
      <c r="E1001" s="223"/>
      <c r="F1001" s="217"/>
      <c r="G1001" s="551"/>
    </row>
    <row r="1002" spans="1:7" s="21" customFormat="1" ht="25.5">
      <c r="A1002" s="215"/>
      <c r="B1002" s="218" t="s">
        <v>699</v>
      </c>
      <c r="C1002" s="216"/>
      <c r="D1002" s="222"/>
      <c r="E1002" s="223"/>
      <c r="F1002" s="217"/>
      <c r="G1002" s="551"/>
    </row>
    <row r="1003" spans="1:7" s="21" customFormat="1" ht="38.25">
      <c r="A1003" s="215"/>
      <c r="B1003" s="218" t="s">
        <v>709</v>
      </c>
      <c r="C1003" s="216"/>
      <c r="D1003" s="222"/>
      <c r="E1003" s="223"/>
      <c r="F1003" s="217"/>
      <c r="G1003" s="551"/>
    </row>
    <row r="1004" spans="1:7" s="21" customFormat="1" ht="51">
      <c r="A1004" s="215"/>
      <c r="B1004" s="218" t="s">
        <v>710</v>
      </c>
      <c r="C1004" s="216"/>
      <c r="D1004" s="222"/>
      <c r="E1004" s="223"/>
      <c r="F1004" s="217"/>
      <c r="G1004" s="551"/>
    </row>
    <row r="1005" spans="1:7" s="21" customFormat="1" ht="14.25">
      <c r="A1005" s="215"/>
      <c r="B1005" s="218" t="s">
        <v>711</v>
      </c>
      <c r="C1005" s="216" t="s">
        <v>704</v>
      </c>
      <c r="D1005" s="213">
        <v>70</v>
      </c>
      <c r="E1005" s="39" t="s">
        <v>25</v>
      </c>
      <c r="F1005" s="217"/>
      <c r="G1005" s="551">
        <f>(D1005*F1005)</f>
        <v>0</v>
      </c>
    </row>
    <row r="1006" spans="1:7" s="21" customFormat="1">
      <c r="A1006" s="215"/>
      <c r="B1006" s="243"/>
      <c r="C1006" s="210"/>
      <c r="D1006" s="211"/>
      <c r="E1006" s="212"/>
      <c r="F1006" s="213"/>
      <c r="G1006" s="551"/>
    </row>
    <row r="1007" spans="1:7" s="21" customFormat="1" ht="114.75">
      <c r="A1007" s="215" t="s">
        <v>655</v>
      </c>
      <c r="B1007" s="224" t="s">
        <v>712</v>
      </c>
      <c r="C1007" s="210"/>
      <c r="D1007" s="211"/>
      <c r="E1007" s="212"/>
      <c r="F1007" s="213"/>
      <c r="G1007" s="551"/>
    </row>
    <row r="1008" spans="1:7" s="21" customFormat="1" ht="25.5">
      <c r="A1008" s="215"/>
      <c r="B1008" s="218" t="s">
        <v>713</v>
      </c>
      <c r="C1008" s="216"/>
      <c r="D1008" s="211"/>
      <c r="E1008" s="212"/>
      <c r="F1008" s="213"/>
      <c r="G1008" s="551"/>
    </row>
    <row r="1009" spans="1:7" s="21" customFormat="1" ht="51">
      <c r="A1009" s="208"/>
      <c r="B1009" s="218" t="s">
        <v>714</v>
      </c>
      <c r="C1009" s="216"/>
      <c r="D1009" s="211"/>
      <c r="E1009" s="212"/>
      <c r="F1009" s="213"/>
      <c r="G1009" s="551"/>
    </row>
    <row r="1010" spans="1:7" s="21" customFormat="1" ht="51">
      <c r="A1010" s="208"/>
      <c r="B1010" s="218" t="s">
        <v>715</v>
      </c>
      <c r="C1010" s="216"/>
      <c r="D1010" s="219"/>
      <c r="E1010" s="220"/>
      <c r="F1010" s="217"/>
      <c r="G1010" s="551"/>
    </row>
    <row r="1011" spans="1:7" s="21" customFormat="1" ht="14.25">
      <c r="A1011" s="244"/>
      <c r="B1011" s="218" t="s">
        <v>716</v>
      </c>
      <c r="C1011" s="216" t="s">
        <v>704</v>
      </c>
      <c r="D1011" s="213">
        <v>285</v>
      </c>
      <c r="E1011" s="39" t="s">
        <v>25</v>
      </c>
      <c r="F1011" s="217"/>
      <c r="G1011" s="551">
        <f>(D1011*F1011)</f>
        <v>0</v>
      </c>
    </row>
    <row r="1012" spans="1:7" s="21" customFormat="1">
      <c r="A1012" s="244"/>
      <c r="B1012" s="243"/>
      <c r="C1012" s="210"/>
      <c r="D1012" s="211"/>
      <c r="E1012" s="212"/>
      <c r="F1012" s="213"/>
      <c r="G1012" s="550"/>
    </row>
    <row r="1013" spans="1:7" s="21" customFormat="1" ht="63.75">
      <c r="A1013" s="215" t="s">
        <v>660</v>
      </c>
      <c r="B1013" s="242" t="s">
        <v>717</v>
      </c>
      <c r="C1013" s="210"/>
      <c r="D1013" s="211"/>
      <c r="E1013" s="212"/>
      <c r="F1013" s="213"/>
      <c r="G1013" s="550"/>
    </row>
    <row r="1014" spans="1:7" s="21" customFormat="1" ht="38.25">
      <c r="A1014" s="208"/>
      <c r="B1014" s="209" t="s">
        <v>718</v>
      </c>
      <c r="C1014" s="210"/>
      <c r="D1014" s="211"/>
      <c r="E1014" s="212"/>
      <c r="F1014" s="213"/>
      <c r="G1014" s="550"/>
    </row>
    <row r="1015" spans="1:7" s="21" customFormat="1" ht="25.5">
      <c r="A1015" s="208"/>
      <c r="B1015" s="209" t="s">
        <v>719</v>
      </c>
      <c r="C1015" s="216"/>
      <c r="D1015" s="217"/>
      <c r="E1015" s="245"/>
      <c r="F1015" s="213"/>
      <c r="G1015" s="550"/>
    </row>
    <row r="1016" spans="1:7" s="21" customFormat="1" ht="63.75">
      <c r="A1016" s="215"/>
      <c r="B1016" s="209" t="s">
        <v>720</v>
      </c>
      <c r="C1016" s="216"/>
      <c r="D1016" s="217"/>
      <c r="E1016" s="245"/>
      <c r="F1016" s="217"/>
      <c r="G1016" s="551"/>
    </row>
    <row r="1017" spans="1:7" s="21" customFormat="1" ht="14.25">
      <c r="A1017" s="215"/>
      <c r="B1017" s="209" t="s">
        <v>721</v>
      </c>
      <c r="C1017" s="216" t="s">
        <v>704</v>
      </c>
      <c r="D1017" s="213">
        <v>100</v>
      </c>
      <c r="E1017" s="39" t="s">
        <v>25</v>
      </c>
      <c r="F1017" s="217"/>
      <c r="G1017" s="551">
        <f>(D1017*F1017)</f>
        <v>0</v>
      </c>
    </row>
    <row r="1018" spans="1:7" s="21" customFormat="1">
      <c r="A1018" s="91"/>
      <c r="B1018" s="205"/>
      <c r="C1018" s="210"/>
      <c r="D1018" s="211"/>
      <c r="E1018" s="212"/>
      <c r="F1018" s="217"/>
      <c r="G1018" s="550"/>
    </row>
    <row r="1019" spans="1:7" s="21" customFormat="1" ht="51">
      <c r="A1019" s="215" t="s">
        <v>662</v>
      </c>
      <c r="B1019" s="218" t="s">
        <v>722</v>
      </c>
      <c r="C1019" s="216"/>
      <c r="D1019" s="217"/>
      <c r="E1019" s="245"/>
      <c r="F1019" s="217"/>
      <c r="G1019" s="551"/>
    </row>
    <row r="1020" spans="1:7" s="21" customFormat="1" ht="76.5">
      <c r="A1020" s="215"/>
      <c r="B1020" s="218" t="s">
        <v>723</v>
      </c>
      <c r="C1020" s="216"/>
      <c r="D1020" s="211"/>
      <c r="E1020" s="212"/>
      <c r="F1020" s="217"/>
      <c r="G1020" s="550"/>
    </row>
    <row r="1021" spans="1:7" s="21" customFormat="1">
      <c r="A1021" s="208"/>
      <c r="B1021" s="218" t="s">
        <v>724</v>
      </c>
      <c r="C1021" s="216"/>
      <c r="D1021" s="211"/>
      <c r="E1021" s="212"/>
      <c r="F1021" s="217"/>
      <c r="G1021" s="550"/>
    </row>
    <row r="1022" spans="1:7" s="21" customFormat="1" ht="63.75">
      <c r="A1022" s="208"/>
      <c r="B1022" s="218" t="s">
        <v>725</v>
      </c>
      <c r="C1022" s="216"/>
      <c r="D1022" s="211"/>
      <c r="E1022" s="212"/>
      <c r="F1022" s="217"/>
      <c r="G1022" s="550"/>
    </row>
    <row r="1023" spans="1:7" s="21" customFormat="1" ht="27">
      <c r="A1023" s="208"/>
      <c r="B1023" s="218" t="s">
        <v>726</v>
      </c>
      <c r="C1023" s="216" t="s">
        <v>704</v>
      </c>
      <c r="D1023" s="213">
        <v>174</v>
      </c>
      <c r="E1023" s="39" t="s">
        <v>25</v>
      </c>
      <c r="F1023" s="217"/>
      <c r="G1023" s="551">
        <f>(D1023*F1023)</f>
        <v>0</v>
      </c>
    </row>
    <row r="1024" spans="1:7" s="21" customFormat="1">
      <c r="A1024" s="91"/>
      <c r="B1024" s="205"/>
      <c r="C1024" s="90"/>
      <c r="D1024" s="199"/>
      <c r="E1024" s="200"/>
      <c r="F1024" s="63"/>
      <c r="G1024" s="543"/>
    </row>
    <row r="1025" spans="1:7" s="21" customFormat="1">
      <c r="A1025" s="227"/>
      <c r="B1025" s="228" t="s">
        <v>83</v>
      </c>
      <c r="C1025" s="229"/>
      <c r="D1025" s="230"/>
      <c r="E1025" s="231"/>
      <c r="F1025" s="232"/>
      <c r="G1025" s="553">
        <f>SUM(G976:G1024)</f>
        <v>0</v>
      </c>
    </row>
    <row r="1026" spans="1:7" s="21" customFormat="1">
      <c r="A1026" s="109"/>
      <c r="B1026" s="205"/>
      <c r="C1026" s="206"/>
      <c r="D1026" s="203"/>
      <c r="E1026" s="204"/>
      <c r="F1026" s="184"/>
      <c r="G1026" s="549"/>
    </row>
    <row r="1027" spans="1:7" s="21" customFormat="1">
      <c r="A1027" s="112" t="s">
        <v>727</v>
      </c>
      <c r="B1027" s="207" t="s">
        <v>728</v>
      </c>
      <c r="C1027" s="202"/>
      <c r="D1027" s="203"/>
      <c r="E1027" s="204"/>
      <c r="F1027" s="184"/>
      <c r="G1027" s="523"/>
    </row>
    <row r="1028" spans="1:7" s="21" customFormat="1" ht="51">
      <c r="A1028" s="215" t="s">
        <v>435</v>
      </c>
      <c r="B1028" s="246" t="s">
        <v>729</v>
      </c>
      <c r="C1028" s="247" t="s">
        <v>38</v>
      </c>
      <c r="D1028" s="248">
        <v>0.36</v>
      </c>
      <c r="E1028" s="39" t="s">
        <v>25</v>
      </c>
      <c r="F1028" s="217"/>
      <c r="G1028" s="551">
        <f>(D1028*F1028)</f>
        <v>0</v>
      </c>
    </row>
    <row r="1029" spans="1:7" s="21" customFormat="1">
      <c r="A1029" s="91"/>
      <c r="B1029" s="205"/>
      <c r="C1029" s="247"/>
      <c r="D1029" s="249"/>
      <c r="E1029" s="250"/>
      <c r="F1029" s="251"/>
      <c r="G1029" s="555"/>
    </row>
    <row r="1030" spans="1:7" s="21" customFormat="1" ht="204">
      <c r="A1030" s="215" t="s">
        <v>439</v>
      </c>
      <c r="B1030" s="252" t="s">
        <v>730</v>
      </c>
      <c r="C1030" s="247"/>
      <c r="D1030" s="249"/>
      <c r="E1030" s="250"/>
      <c r="F1030" s="251"/>
      <c r="G1030" s="555"/>
    </row>
    <row r="1031" spans="1:7" s="21" customFormat="1">
      <c r="A1031" s="215"/>
      <c r="B1031" s="252" t="s">
        <v>731</v>
      </c>
      <c r="C1031" s="90"/>
      <c r="D1031" s="199"/>
      <c r="E1031" s="200"/>
      <c r="F1031" s="63"/>
      <c r="G1031" s="543"/>
    </row>
    <row r="1032" spans="1:7" s="21" customFormat="1" ht="89.25">
      <c r="A1032" s="253" t="s">
        <v>646</v>
      </c>
      <c r="B1032" s="252" t="s">
        <v>732</v>
      </c>
      <c r="C1032" s="154" t="s">
        <v>34</v>
      </c>
      <c r="D1032" s="254">
        <v>5</v>
      </c>
      <c r="E1032" s="39" t="s">
        <v>25</v>
      </c>
      <c r="F1032" s="217"/>
      <c r="G1032" s="551">
        <f t="shared" ref="G1032:G1033" si="38">(D1032*F1032)</f>
        <v>0</v>
      </c>
    </row>
    <row r="1033" spans="1:7" s="21" customFormat="1" ht="76.5">
      <c r="A1033" s="253" t="s">
        <v>648</v>
      </c>
      <c r="B1033" s="252" t="s">
        <v>733</v>
      </c>
      <c r="C1033" s="154" t="s">
        <v>34</v>
      </c>
      <c r="D1033" s="254">
        <v>9</v>
      </c>
      <c r="E1033" s="39" t="s">
        <v>25</v>
      </c>
      <c r="F1033" s="217"/>
      <c r="G1033" s="551">
        <f t="shared" si="38"/>
        <v>0</v>
      </c>
    </row>
    <row r="1034" spans="1:7" s="21" customFormat="1">
      <c r="A1034" s="91"/>
      <c r="B1034" s="205"/>
      <c r="C1034" s="247"/>
      <c r="D1034" s="249"/>
      <c r="E1034" s="250"/>
      <c r="F1034" s="217"/>
      <c r="G1034" s="551"/>
    </row>
    <row r="1035" spans="1:7" s="21" customFormat="1" ht="76.5">
      <c r="A1035" s="208" t="s">
        <v>450</v>
      </c>
      <c r="B1035" s="246" t="s">
        <v>734</v>
      </c>
      <c r="C1035" s="247" t="s">
        <v>89</v>
      </c>
      <c r="D1035" s="248">
        <v>660</v>
      </c>
      <c r="E1035" s="39" t="s">
        <v>25</v>
      </c>
      <c r="F1035" s="217"/>
      <c r="G1035" s="551">
        <f>(D1035*F1035)</f>
        <v>0</v>
      </c>
    </row>
    <row r="1036" spans="1:7" s="21" customFormat="1">
      <c r="A1036" s="91"/>
      <c r="B1036" s="205"/>
      <c r="C1036" s="206"/>
      <c r="D1036" s="203"/>
      <c r="E1036" s="204"/>
      <c r="F1036" s="184"/>
      <c r="G1036" s="549"/>
    </row>
    <row r="1037" spans="1:7" s="21" customFormat="1" ht="63.75">
      <c r="A1037" s="208" t="s">
        <v>655</v>
      </c>
      <c r="B1037" s="218" t="s">
        <v>735</v>
      </c>
      <c r="C1037" s="206"/>
      <c r="D1037" s="203"/>
      <c r="E1037" s="204"/>
      <c r="F1037" s="184"/>
      <c r="G1037" s="549"/>
    </row>
    <row r="1038" spans="1:7" s="21" customFormat="1" ht="51">
      <c r="A1038" s="91"/>
      <c r="B1038" s="218" t="s">
        <v>736</v>
      </c>
      <c r="C1038" s="206"/>
      <c r="D1038" s="203"/>
      <c r="E1038" s="204"/>
      <c r="F1038" s="184"/>
      <c r="G1038" s="549"/>
    </row>
    <row r="1039" spans="1:7" s="21" customFormat="1" ht="51">
      <c r="A1039" s="91"/>
      <c r="B1039" s="218" t="s">
        <v>737</v>
      </c>
      <c r="C1039" s="206"/>
      <c r="D1039" s="203"/>
      <c r="E1039" s="204"/>
      <c r="F1039" s="184"/>
      <c r="G1039" s="549"/>
    </row>
    <row r="1040" spans="1:7" s="21" customFormat="1" ht="38.25">
      <c r="A1040" s="91"/>
      <c r="B1040" s="218" t="s">
        <v>738</v>
      </c>
      <c r="C1040" s="206"/>
      <c r="D1040" s="203"/>
      <c r="E1040" s="204"/>
      <c r="F1040" s="184"/>
      <c r="G1040" s="549"/>
    </row>
    <row r="1041" spans="1:7" s="21" customFormat="1">
      <c r="A1041" s="91"/>
      <c r="B1041" s="218" t="s">
        <v>739</v>
      </c>
      <c r="C1041" s="154" t="s">
        <v>34</v>
      </c>
      <c r="D1041" s="221">
        <v>1</v>
      </c>
      <c r="E1041" s="39" t="s">
        <v>25</v>
      </c>
      <c r="F1041" s="217"/>
      <c r="G1041" s="551">
        <f>(D1041*F1041)</f>
        <v>0</v>
      </c>
    </row>
    <row r="1042" spans="1:7" s="21" customFormat="1">
      <c r="A1042" s="91"/>
      <c r="B1042" s="218"/>
      <c r="C1042" s="216"/>
      <c r="D1042" s="221"/>
      <c r="E1042" s="255"/>
      <c r="F1042" s="217"/>
      <c r="G1042" s="551"/>
    </row>
    <row r="1043" spans="1:7" s="21" customFormat="1" ht="38.25">
      <c r="A1043" s="208" t="s">
        <v>660</v>
      </c>
      <c r="B1043" s="218" t="s">
        <v>740</v>
      </c>
      <c r="C1043" s="216"/>
      <c r="D1043" s="221"/>
      <c r="E1043" s="255"/>
      <c r="F1043" s="217"/>
      <c r="G1043" s="551"/>
    </row>
    <row r="1044" spans="1:7" s="21" customFormat="1" ht="63.75">
      <c r="A1044" s="208"/>
      <c r="B1044" s="218" t="s">
        <v>741</v>
      </c>
      <c r="C1044" s="216"/>
      <c r="D1044" s="221"/>
      <c r="E1044" s="255"/>
      <c r="F1044" s="217"/>
      <c r="G1044" s="551"/>
    </row>
    <row r="1045" spans="1:7" s="21" customFormat="1" ht="38.25">
      <c r="A1045" s="208"/>
      <c r="B1045" s="218" t="s">
        <v>742</v>
      </c>
      <c r="C1045" s="216"/>
      <c r="D1045" s="221"/>
      <c r="E1045" s="255"/>
      <c r="F1045" s="217"/>
      <c r="G1045" s="551"/>
    </row>
    <row r="1046" spans="1:7" s="21" customFormat="1">
      <c r="A1046" s="215"/>
      <c r="B1046" s="218" t="s">
        <v>743</v>
      </c>
      <c r="C1046" s="216"/>
      <c r="D1046" s="221"/>
      <c r="E1046" s="255"/>
      <c r="F1046" s="217"/>
      <c r="G1046" s="551"/>
    </row>
    <row r="1047" spans="1:7" s="21" customFormat="1">
      <c r="A1047" s="215"/>
      <c r="B1047" s="218" t="s">
        <v>744</v>
      </c>
      <c r="C1047" s="216"/>
      <c r="D1047" s="221"/>
      <c r="E1047" s="255"/>
      <c r="F1047" s="217"/>
      <c r="G1047" s="551"/>
    </row>
    <row r="1048" spans="1:7" s="21" customFormat="1" ht="25.5">
      <c r="A1048" s="215"/>
      <c r="B1048" s="218" t="s">
        <v>745</v>
      </c>
      <c r="C1048" s="216"/>
      <c r="D1048" s="221"/>
      <c r="E1048" s="255"/>
      <c r="F1048" s="217"/>
      <c r="G1048" s="551"/>
    </row>
    <row r="1049" spans="1:7" s="21" customFormat="1">
      <c r="A1049" s="215"/>
      <c r="B1049" s="218" t="s">
        <v>746</v>
      </c>
      <c r="C1049" s="216"/>
      <c r="D1049" s="221"/>
      <c r="E1049" s="255"/>
      <c r="F1049" s="217"/>
      <c r="G1049" s="551"/>
    </row>
    <row r="1050" spans="1:7" s="21" customFormat="1">
      <c r="A1050" s="215"/>
      <c r="B1050" s="218" t="s">
        <v>747</v>
      </c>
      <c r="C1050" s="90"/>
      <c r="E1050" s="159"/>
      <c r="G1050" s="525"/>
    </row>
    <row r="1051" spans="1:7" s="21" customFormat="1" ht="13.5">
      <c r="A1051" s="208"/>
      <c r="B1051" s="209" t="s">
        <v>748</v>
      </c>
      <c r="C1051" s="216" t="s">
        <v>692</v>
      </c>
      <c r="D1051" s="213">
        <v>2</v>
      </c>
      <c r="E1051" s="245"/>
      <c r="F1051" s="217"/>
      <c r="G1051" s="551"/>
    </row>
    <row r="1052" spans="1:7" s="21" customFormat="1" ht="13.5">
      <c r="A1052" s="208"/>
      <c r="B1052" s="209" t="s">
        <v>749</v>
      </c>
      <c r="C1052" s="216" t="s">
        <v>704</v>
      </c>
      <c r="D1052" s="213">
        <v>0.3</v>
      </c>
      <c r="E1052" s="245"/>
      <c r="F1052" s="217"/>
      <c r="G1052" s="551"/>
    </row>
    <row r="1053" spans="1:7" s="21" customFormat="1" ht="13.5">
      <c r="A1053" s="208"/>
      <c r="B1053" s="209" t="s">
        <v>750</v>
      </c>
      <c r="C1053" s="216" t="s">
        <v>692</v>
      </c>
      <c r="D1053" s="213">
        <v>10</v>
      </c>
      <c r="E1053" s="245"/>
      <c r="F1053" s="217"/>
      <c r="G1053" s="551"/>
    </row>
    <row r="1054" spans="1:7" s="21" customFormat="1">
      <c r="A1054" s="208"/>
      <c r="B1054" s="256" t="s">
        <v>751</v>
      </c>
      <c r="C1054" s="210" t="s">
        <v>34</v>
      </c>
      <c r="D1054" s="257">
        <v>1</v>
      </c>
      <c r="E1054" s="258" t="s">
        <v>25</v>
      </c>
      <c r="F1054" s="217"/>
      <c r="G1054" s="551">
        <f>(D1054*F1054)</f>
        <v>0</v>
      </c>
    </row>
    <row r="1055" spans="1:7" s="21" customFormat="1">
      <c r="A1055" s="208"/>
      <c r="B1055" s="218"/>
      <c r="C1055" s="90"/>
      <c r="D1055" s="160"/>
      <c r="E1055" s="259"/>
      <c r="F1055" s="63"/>
      <c r="G1055" s="520"/>
    </row>
    <row r="1056" spans="1:7" s="21" customFormat="1" ht="51">
      <c r="A1056" s="215" t="s">
        <v>662</v>
      </c>
      <c r="B1056" s="243" t="s">
        <v>752</v>
      </c>
      <c r="C1056" s="90"/>
      <c r="D1056" s="160"/>
      <c r="E1056" s="259"/>
      <c r="F1056" s="63"/>
      <c r="G1056" s="520"/>
    </row>
    <row r="1057" spans="1:7" s="21" customFormat="1" ht="38.25">
      <c r="A1057" s="215"/>
      <c r="B1057" s="218" t="s">
        <v>753</v>
      </c>
      <c r="C1057" s="90"/>
      <c r="D1057" s="199"/>
      <c r="E1057" s="200"/>
      <c r="F1057" s="63"/>
      <c r="G1057" s="543"/>
    </row>
    <row r="1058" spans="1:7" s="21" customFormat="1" ht="14.25">
      <c r="A1058" s="215"/>
      <c r="B1058" s="218" t="s">
        <v>754</v>
      </c>
      <c r="C1058" s="216" t="s">
        <v>704</v>
      </c>
      <c r="D1058" s="213">
        <v>1</v>
      </c>
      <c r="E1058" s="39" t="s">
        <v>25</v>
      </c>
      <c r="F1058" s="217"/>
      <c r="G1058" s="551">
        <f>(D1058*F1058)</f>
        <v>0</v>
      </c>
    </row>
    <row r="1059" spans="1:7" s="21" customFormat="1">
      <c r="A1059" s="208"/>
      <c r="B1059" s="48"/>
      <c r="C1059" s="206"/>
      <c r="D1059" s="203"/>
      <c r="E1059" s="204"/>
      <c r="F1059" s="184"/>
      <c r="G1059" s="549"/>
    </row>
    <row r="1060" spans="1:7" s="21" customFormat="1" ht="63.75">
      <c r="A1060" s="208" t="s">
        <v>665</v>
      </c>
      <c r="B1060" s="218" t="s">
        <v>755</v>
      </c>
      <c r="C1060" s="206"/>
      <c r="D1060" s="203"/>
      <c r="E1060" s="204"/>
      <c r="F1060" s="184"/>
      <c r="G1060" s="549"/>
    </row>
    <row r="1061" spans="1:7" s="21" customFormat="1" ht="140.25">
      <c r="A1061" s="91"/>
      <c r="B1061" s="218" t="s">
        <v>756</v>
      </c>
      <c r="C1061" s="206"/>
      <c r="D1061" s="203"/>
      <c r="E1061" s="204"/>
      <c r="F1061" s="184"/>
      <c r="G1061" s="549"/>
    </row>
    <row r="1062" spans="1:7" s="21" customFormat="1" ht="102">
      <c r="A1062" s="91"/>
      <c r="B1062" s="218" t="s">
        <v>757</v>
      </c>
      <c r="C1062" s="206"/>
      <c r="D1062" s="203"/>
      <c r="E1062" s="204"/>
      <c r="F1062" s="184"/>
      <c r="G1062" s="549"/>
    </row>
    <row r="1063" spans="1:7" s="21" customFormat="1" ht="51">
      <c r="A1063" s="91"/>
      <c r="B1063" s="218" t="s">
        <v>758</v>
      </c>
      <c r="C1063" s="206"/>
      <c r="D1063" s="203"/>
      <c r="E1063" s="204"/>
      <c r="F1063" s="184"/>
      <c r="G1063" s="549"/>
    </row>
    <row r="1064" spans="1:7" s="21" customFormat="1" ht="25.5">
      <c r="A1064" s="91"/>
      <c r="B1064" s="218" t="s">
        <v>745</v>
      </c>
      <c r="C1064" s="206"/>
      <c r="D1064" s="203"/>
      <c r="E1064" s="204"/>
      <c r="F1064" s="184"/>
      <c r="G1064" s="549"/>
    </row>
    <row r="1065" spans="1:7" s="21" customFormat="1">
      <c r="A1065" s="91"/>
      <c r="B1065" s="218" t="s">
        <v>759</v>
      </c>
      <c r="C1065" s="216" t="s">
        <v>34</v>
      </c>
      <c r="D1065" s="221">
        <v>1</v>
      </c>
      <c r="E1065" s="39" t="s">
        <v>25</v>
      </c>
      <c r="F1065" s="217"/>
      <c r="G1065" s="551">
        <f>(D1065*F1065)</f>
        <v>0</v>
      </c>
    </row>
    <row r="1066" spans="1:7" s="21" customFormat="1">
      <c r="A1066" s="91"/>
      <c r="B1066" s="205"/>
      <c r="C1066" s="216"/>
      <c r="D1066" s="221"/>
      <c r="E1066" s="255"/>
      <c r="F1066" s="217"/>
      <c r="G1066" s="556"/>
    </row>
    <row r="1067" spans="1:7" s="21" customFormat="1" ht="38.25">
      <c r="A1067" s="215" t="s">
        <v>668</v>
      </c>
      <c r="B1067" s="209" t="s">
        <v>760</v>
      </c>
      <c r="C1067" s="216"/>
      <c r="D1067" s="222"/>
      <c r="E1067" s="223"/>
      <c r="F1067" s="217"/>
      <c r="G1067" s="551"/>
    </row>
    <row r="1068" spans="1:7" s="21" customFormat="1" ht="38.25">
      <c r="A1068" s="215" t="s">
        <v>761</v>
      </c>
      <c r="B1068" s="209" t="s">
        <v>762</v>
      </c>
      <c r="C1068" s="216"/>
      <c r="D1068" s="222"/>
      <c r="E1068" s="223"/>
      <c r="F1068" s="217"/>
      <c r="G1068" s="551"/>
    </row>
    <row r="1069" spans="1:7" s="21" customFormat="1" ht="25.5">
      <c r="A1069" s="215"/>
      <c r="B1069" s="260" t="s">
        <v>763</v>
      </c>
      <c r="C1069" s="216"/>
      <c r="D1069" s="222"/>
      <c r="E1069" s="223"/>
      <c r="F1069" s="217"/>
      <c r="G1069" s="551"/>
    </row>
    <row r="1070" spans="1:7" s="21" customFormat="1" ht="38.25">
      <c r="A1070" s="215"/>
      <c r="B1070" s="209" t="s">
        <v>764</v>
      </c>
      <c r="C1070" s="216"/>
      <c r="D1070" s="222"/>
      <c r="E1070" s="223"/>
      <c r="F1070" s="217"/>
      <c r="G1070" s="551"/>
    </row>
    <row r="1071" spans="1:7" s="21" customFormat="1" ht="51">
      <c r="A1071" s="215"/>
      <c r="B1071" s="209" t="s">
        <v>765</v>
      </c>
      <c r="C1071" s="216"/>
      <c r="D1071" s="222"/>
      <c r="E1071" s="223"/>
      <c r="F1071" s="217"/>
      <c r="G1071" s="551"/>
    </row>
    <row r="1072" spans="1:7" s="21" customFormat="1" ht="38.25">
      <c r="A1072" s="215"/>
      <c r="B1072" s="260" t="s">
        <v>766</v>
      </c>
      <c r="C1072" s="90"/>
      <c r="D1072" s="199"/>
      <c r="E1072" s="200"/>
      <c r="F1072" s="63"/>
      <c r="G1072" s="543"/>
    </row>
    <row r="1073" spans="1:7" s="21" customFormat="1" ht="27">
      <c r="A1073" s="215"/>
      <c r="B1073" s="209" t="s">
        <v>767</v>
      </c>
      <c r="C1073" s="216" t="s">
        <v>704</v>
      </c>
      <c r="D1073" s="213">
        <v>4</v>
      </c>
      <c r="E1073" s="39" t="s">
        <v>25</v>
      </c>
      <c r="F1073" s="217"/>
      <c r="G1073" s="551">
        <f>(D1073*F1073)</f>
        <v>0</v>
      </c>
    </row>
    <row r="1074" spans="1:7" s="21" customFormat="1" ht="25.5">
      <c r="A1074" s="215" t="s">
        <v>768</v>
      </c>
      <c r="B1074" s="260" t="s">
        <v>769</v>
      </c>
      <c r="C1074" s="216"/>
      <c r="D1074" s="222"/>
      <c r="E1074" s="223"/>
      <c r="F1074" s="217"/>
      <c r="G1074" s="551"/>
    </row>
    <row r="1075" spans="1:7" s="21" customFormat="1" ht="102">
      <c r="A1075" s="215"/>
      <c r="B1075" s="261" t="s">
        <v>770</v>
      </c>
      <c r="C1075" s="216"/>
      <c r="D1075" s="222"/>
      <c r="E1075" s="223"/>
      <c r="F1075" s="217"/>
      <c r="G1075" s="551"/>
    </row>
    <row r="1076" spans="1:7" s="21" customFormat="1" ht="38.25">
      <c r="A1076" s="215"/>
      <c r="B1076" s="209" t="s">
        <v>771</v>
      </c>
      <c r="C1076" s="216"/>
      <c r="D1076" s="222"/>
      <c r="E1076" s="223"/>
      <c r="F1076" s="217"/>
      <c r="G1076" s="551"/>
    </row>
    <row r="1077" spans="1:7" s="21" customFormat="1" ht="14.25">
      <c r="A1077" s="215"/>
      <c r="B1077" s="209" t="s">
        <v>772</v>
      </c>
      <c r="C1077" s="216" t="s">
        <v>692</v>
      </c>
      <c r="D1077" s="213">
        <v>20</v>
      </c>
      <c r="E1077" s="39" t="s">
        <v>25</v>
      </c>
      <c r="F1077" s="217"/>
      <c r="G1077" s="551">
        <f>(D1077*F1077)</f>
        <v>0</v>
      </c>
    </row>
    <row r="1078" spans="1:7" s="21" customFormat="1" ht="51">
      <c r="A1078" s="215" t="s">
        <v>773</v>
      </c>
      <c r="B1078" s="260" t="s">
        <v>774</v>
      </c>
      <c r="C1078" s="216"/>
      <c r="D1078" s="222"/>
      <c r="E1078" s="223"/>
      <c r="F1078" s="217"/>
      <c r="G1078" s="556"/>
    </row>
    <row r="1079" spans="1:7" s="21" customFormat="1" ht="63.75">
      <c r="A1079" s="215"/>
      <c r="B1079" s="260" t="s">
        <v>775</v>
      </c>
      <c r="C1079" s="216"/>
      <c r="D1079" s="222"/>
      <c r="E1079" s="223"/>
      <c r="F1079" s="217"/>
      <c r="G1079" s="556"/>
    </row>
    <row r="1080" spans="1:7" s="21" customFormat="1" ht="51">
      <c r="A1080" s="215"/>
      <c r="B1080" s="260" t="s">
        <v>776</v>
      </c>
      <c r="C1080" s="216"/>
      <c r="D1080" s="222"/>
      <c r="E1080" s="223"/>
      <c r="F1080" s="217"/>
      <c r="G1080" s="556"/>
    </row>
    <row r="1081" spans="1:7" s="21" customFormat="1" ht="14.25">
      <c r="A1081" s="244"/>
      <c r="B1081" s="209" t="s">
        <v>777</v>
      </c>
      <c r="C1081" s="216" t="s">
        <v>692</v>
      </c>
      <c r="D1081" s="213">
        <v>20</v>
      </c>
      <c r="E1081" s="39" t="s">
        <v>25</v>
      </c>
      <c r="F1081" s="217"/>
      <c r="G1081" s="551">
        <f>(D1081*F1081)</f>
        <v>0</v>
      </c>
    </row>
    <row r="1082" spans="1:7" s="21" customFormat="1">
      <c r="A1082" s="91"/>
      <c r="B1082" s="205"/>
      <c r="C1082" s="206"/>
      <c r="D1082" s="203"/>
      <c r="E1082" s="204"/>
      <c r="F1082" s="184"/>
      <c r="G1082" s="549"/>
    </row>
    <row r="1083" spans="1:7" s="21" customFormat="1">
      <c r="A1083" s="227"/>
      <c r="B1083" s="228" t="s">
        <v>778</v>
      </c>
      <c r="C1083" s="229"/>
      <c r="D1083" s="230"/>
      <c r="E1083" s="231"/>
      <c r="F1083" s="232"/>
      <c r="G1083" s="553">
        <f>SUM(G1054:G1082,G1027:G1042)</f>
        <v>0</v>
      </c>
    </row>
    <row r="1084" spans="1:7" s="21" customFormat="1">
      <c r="A1084" s="91"/>
      <c r="B1084" s="205"/>
      <c r="C1084" s="206"/>
      <c r="D1084" s="203"/>
      <c r="E1084" s="204"/>
      <c r="F1084" s="184"/>
      <c r="G1084" s="549"/>
    </row>
    <row r="1085" spans="1:7" s="21" customFormat="1">
      <c r="A1085" s="112" t="s">
        <v>779</v>
      </c>
      <c r="B1085" s="207" t="s">
        <v>780</v>
      </c>
      <c r="C1085" s="202"/>
      <c r="D1085" s="203"/>
      <c r="E1085" s="204"/>
      <c r="F1085" s="184"/>
      <c r="G1085" s="523"/>
    </row>
    <row r="1086" spans="1:7" s="21" customFormat="1" ht="25.5">
      <c r="A1086" s="91"/>
      <c r="B1086" s="48" t="s">
        <v>781</v>
      </c>
      <c r="C1086" s="206"/>
      <c r="D1086" s="203"/>
      <c r="E1086" s="204"/>
      <c r="F1086" s="184"/>
      <c r="G1086" s="549"/>
    </row>
    <row r="1087" spans="1:7" s="21" customFormat="1" ht="25.5">
      <c r="A1087" s="91"/>
      <c r="B1087" s="218" t="s">
        <v>782</v>
      </c>
      <c r="C1087" s="206"/>
      <c r="D1087" s="203"/>
      <c r="E1087" s="204"/>
      <c r="F1087" s="184"/>
      <c r="G1087" s="549"/>
    </row>
    <row r="1088" spans="1:7" s="21" customFormat="1" ht="38.25">
      <c r="A1088" s="91"/>
      <c r="B1088" s="48" t="s">
        <v>783</v>
      </c>
      <c r="C1088" s="206"/>
      <c r="D1088" s="203"/>
      <c r="E1088" s="204"/>
      <c r="F1088" s="184"/>
      <c r="G1088" s="549"/>
    </row>
    <row r="1089" spans="1:7" s="21" customFormat="1" ht="38.25">
      <c r="A1089" s="91"/>
      <c r="B1089" s="48" t="s">
        <v>784</v>
      </c>
      <c r="C1089" s="206"/>
      <c r="D1089" s="203"/>
      <c r="E1089" s="204"/>
      <c r="F1089" s="184"/>
      <c r="G1089" s="549"/>
    </row>
    <row r="1090" spans="1:7" s="21" customFormat="1">
      <c r="A1090" s="91"/>
      <c r="B1090" s="48" t="s">
        <v>785</v>
      </c>
      <c r="C1090" s="206"/>
      <c r="D1090" s="203"/>
      <c r="E1090" s="204"/>
      <c r="F1090" s="184"/>
      <c r="G1090" s="549"/>
    </row>
    <row r="1091" spans="1:7" s="21" customFormat="1" ht="38.25">
      <c r="A1091" s="91"/>
      <c r="B1091" s="218" t="s">
        <v>786</v>
      </c>
      <c r="C1091" s="206"/>
      <c r="D1091" s="203"/>
      <c r="E1091" s="204"/>
      <c r="F1091" s="184"/>
      <c r="G1091" s="549"/>
    </row>
    <row r="1092" spans="1:7" s="21" customFormat="1">
      <c r="A1092" s="91"/>
      <c r="B1092" s="256"/>
      <c r="C1092" s="206"/>
      <c r="D1092" s="203"/>
      <c r="E1092" s="204"/>
      <c r="F1092" s="184"/>
      <c r="G1092" s="549"/>
    </row>
    <row r="1093" spans="1:7" s="21" customFormat="1" ht="255">
      <c r="A1093" s="215" t="s">
        <v>435</v>
      </c>
      <c r="B1093" s="218" t="s">
        <v>787</v>
      </c>
      <c r="C1093" s="206"/>
      <c r="D1093" s="203"/>
      <c r="E1093" s="204"/>
      <c r="F1093" s="184"/>
      <c r="G1093" s="549"/>
    </row>
    <row r="1094" spans="1:7" s="21" customFormat="1" ht="25.5">
      <c r="A1094" s="215"/>
      <c r="B1094" s="218" t="s">
        <v>788</v>
      </c>
      <c r="C1094" s="206"/>
      <c r="D1094" s="203"/>
      <c r="E1094" s="204"/>
      <c r="F1094" s="184"/>
      <c r="G1094" s="549"/>
    </row>
    <row r="1095" spans="1:7" s="21" customFormat="1" ht="25.5">
      <c r="A1095" s="215"/>
      <c r="B1095" s="218" t="s">
        <v>789</v>
      </c>
      <c r="C1095" s="206"/>
      <c r="D1095" s="203"/>
      <c r="E1095" s="204"/>
      <c r="F1095" s="184"/>
      <c r="G1095" s="549"/>
    </row>
    <row r="1096" spans="1:7" s="21" customFormat="1">
      <c r="A1096" s="91"/>
      <c r="B1096" s="218" t="s">
        <v>790</v>
      </c>
      <c r="C1096" s="216" t="s">
        <v>34</v>
      </c>
      <c r="D1096" s="221">
        <v>1</v>
      </c>
      <c r="E1096" s="39" t="s">
        <v>25</v>
      </c>
      <c r="F1096" s="217"/>
      <c r="G1096" s="551">
        <f>(D1096*F1096)</f>
        <v>0</v>
      </c>
    </row>
    <row r="1097" spans="1:7" s="21" customFormat="1">
      <c r="A1097" s="91"/>
      <c r="B1097" s="205"/>
      <c r="C1097" s="216"/>
      <c r="D1097" s="240"/>
      <c r="E1097" s="241"/>
      <c r="F1097" s="217"/>
      <c r="G1097" s="551"/>
    </row>
    <row r="1098" spans="1:7" s="21" customFormat="1" ht="51">
      <c r="A1098" s="215" t="s">
        <v>439</v>
      </c>
      <c r="B1098" s="48" t="s">
        <v>791</v>
      </c>
      <c r="C1098" s="216"/>
      <c r="D1098" s="240"/>
      <c r="E1098" s="241"/>
      <c r="F1098" s="217"/>
      <c r="G1098" s="551"/>
    </row>
    <row r="1099" spans="1:7" s="21" customFormat="1" ht="51">
      <c r="A1099" s="91"/>
      <c r="B1099" s="48" t="s">
        <v>792</v>
      </c>
      <c r="C1099" s="216"/>
      <c r="D1099" s="240"/>
      <c r="E1099" s="241"/>
      <c r="F1099" s="217"/>
      <c r="G1099" s="551"/>
    </row>
    <row r="1100" spans="1:7" s="21" customFormat="1" ht="38.25">
      <c r="A1100" s="91"/>
      <c r="B1100" s="48" t="s">
        <v>793</v>
      </c>
      <c r="C1100" s="216"/>
      <c r="D1100" s="240"/>
      <c r="E1100" s="241"/>
      <c r="F1100" s="217"/>
      <c r="G1100" s="551"/>
    </row>
    <row r="1101" spans="1:7" s="21" customFormat="1" ht="38.25">
      <c r="A1101" s="91"/>
      <c r="B1101" s="48" t="s">
        <v>794</v>
      </c>
      <c r="C1101" s="216"/>
      <c r="D1101" s="240"/>
      <c r="E1101" s="241"/>
      <c r="F1101" s="217"/>
      <c r="G1101" s="551"/>
    </row>
    <row r="1102" spans="1:7" s="21" customFormat="1">
      <c r="A1102" s="91"/>
      <c r="B1102" s="48" t="s">
        <v>795</v>
      </c>
      <c r="C1102" s="216" t="s">
        <v>34</v>
      </c>
      <c r="D1102" s="221">
        <v>14</v>
      </c>
      <c r="E1102" s="39" t="s">
        <v>25</v>
      </c>
      <c r="F1102" s="217"/>
      <c r="G1102" s="551">
        <f>(D1102*F1102)</f>
        <v>0</v>
      </c>
    </row>
    <row r="1103" spans="1:7" s="21" customFormat="1">
      <c r="A1103" s="91"/>
      <c r="B1103" s="205"/>
      <c r="C1103" s="206"/>
      <c r="D1103" s="203"/>
      <c r="E1103" s="204"/>
      <c r="F1103" s="184"/>
      <c r="G1103" s="549"/>
    </row>
    <row r="1104" spans="1:7" s="21" customFormat="1" ht="38.25">
      <c r="A1104" s="215" t="s">
        <v>450</v>
      </c>
      <c r="B1104" s="218" t="s">
        <v>796</v>
      </c>
      <c r="C1104" s="247"/>
      <c r="D1104" s="249"/>
      <c r="E1104" s="250"/>
      <c r="F1104" s="217"/>
      <c r="G1104" s="551"/>
    </row>
    <row r="1105" spans="1:7" s="21" customFormat="1">
      <c r="A1105" s="91"/>
      <c r="B1105" s="218" t="s">
        <v>797</v>
      </c>
      <c r="C1105" s="206"/>
      <c r="D1105" s="203"/>
      <c r="E1105" s="204"/>
      <c r="F1105" s="184"/>
      <c r="G1105" s="549"/>
    </row>
    <row r="1106" spans="1:7" s="21" customFormat="1" ht="38.25">
      <c r="A1106" s="91"/>
      <c r="B1106" s="218" t="s">
        <v>798</v>
      </c>
      <c r="C1106" s="206"/>
      <c r="D1106" s="203"/>
      <c r="E1106" s="204"/>
      <c r="F1106" s="184"/>
      <c r="G1106" s="549"/>
    </row>
    <row r="1107" spans="1:7" s="21" customFormat="1">
      <c r="A1107" s="91"/>
      <c r="B1107" s="243" t="s">
        <v>799</v>
      </c>
      <c r="C1107" s="216" t="s">
        <v>34</v>
      </c>
      <c r="D1107" s="254">
        <v>74</v>
      </c>
      <c r="E1107" s="39" t="s">
        <v>25</v>
      </c>
      <c r="F1107" s="217"/>
      <c r="G1107" s="551">
        <f>(D1107*F1107)</f>
        <v>0</v>
      </c>
    </row>
    <row r="1108" spans="1:7" s="21" customFormat="1">
      <c r="A1108" s="91"/>
      <c r="B1108" s="205"/>
      <c r="C1108" s="206"/>
      <c r="D1108" s="203"/>
      <c r="E1108" s="204"/>
      <c r="F1108" s="184"/>
      <c r="G1108" s="549"/>
    </row>
    <row r="1109" spans="1:7" s="21" customFormat="1" ht="76.5">
      <c r="A1109" s="215" t="s">
        <v>655</v>
      </c>
      <c r="B1109" s="218" t="s">
        <v>800</v>
      </c>
      <c r="C1109" s="206"/>
      <c r="D1109" s="203"/>
      <c r="E1109" s="204"/>
      <c r="F1109" s="184"/>
      <c r="G1109" s="549"/>
    </row>
    <row r="1110" spans="1:7" s="21" customFormat="1" ht="38.25">
      <c r="A1110" s="208"/>
      <c r="B1110" s="48" t="s">
        <v>801</v>
      </c>
      <c r="C1110" s="206"/>
      <c r="D1110" s="203"/>
      <c r="E1110" s="204"/>
      <c r="F1110" s="184"/>
      <c r="G1110" s="549"/>
    </row>
    <row r="1111" spans="1:7" s="21" customFormat="1" ht="76.5">
      <c r="A1111" s="208"/>
      <c r="B1111" s="48" t="s">
        <v>802</v>
      </c>
      <c r="C1111" s="206"/>
      <c r="D1111" s="203"/>
      <c r="E1111" s="204"/>
      <c r="F1111" s="184"/>
      <c r="G1111" s="549"/>
    </row>
    <row r="1112" spans="1:7" s="21" customFormat="1">
      <c r="A1112" s="208"/>
      <c r="B1112" s="48" t="s">
        <v>803</v>
      </c>
      <c r="C1112" s="206"/>
      <c r="D1112" s="203"/>
      <c r="E1112" s="204"/>
      <c r="F1112" s="184"/>
      <c r="G1112" s="549"/>
    </row>
    <row r="1113" spans="1:7" s="21" customFormat="1" ht="25.5">
      <c r="A1113" s="208"/>
      <c r="B1113" s="48" t="s">
        <v>804</v>
      </c>
      <c r="C1113" s="206"/>
      <c r="D1113" s="203"/>
      <c r="E1113" s="204"/>
      <c r="F1113" s="184"/>
      <c r="G1113" s="549"/>
    </row>
    <row r="1114" spans="1:7" s="21" customFormat="1" ht="25.5">
      <c r="A1114" s="208"/>
      <c r="B1114" s="48" t="s">
        <v>805</v>
      </c>
      <c r="C1114" s="206"/>
      <c r="D1114" s="203"/>
      <c r="E1114" s="204"/>
      <c r="F1114" s="184"/>
      <c r="G1114" s="549"/>
    </row>
    <row r="1115" spans="1:7" s="21" customFormat="1" ht="38.25">
      <c r="A1115" s="208"/>
      <c r="B1115" s="48" t="s">
        <v>806</v>
      </c>
      <c r="C1115" s="206"/>
      <c r="D1115" s="203"/>
      <c r="E1115" s="204"/>
      <c r="F1115" s="184"/>
      <c r="G1115" s="549"/>
    </row>
    <row r="1116" spans="1:7" s="21" customFormat="1" ht="25.5">
      <c r="A1116" s="208"/>
      <c r="B1116" s="48" t="s">
        <v>807</v>
      </c>
      <c r="C1116" s="206"/>
      <c r="D1116" s="203"/>
      <c r="E1116" s="204"/>
      <c r="F1116" s="184"/>
      <c r="G1116" s="549"/>
    </row>
    <row r="1117" spans="1:7" s="21" customFormat="1" ht="25.5">
      <c r="A1117" s="215" t="s">
        <v>808</v>
      </c>
      <c r="B1117" s="218" t="s">
        <v>809</v>
      </c>
      <c r="C1117" s="216" t="s">
        <v>42</v>
      </c>
      <c r="D1117" s="213">
        <v>96</v>
      </c>
      <c r="E1117" s="39" t="s">
        <v>25</v>
      </c>
      <c r="F1117" s="217"/>
      <c r="G1117" s="551">
        <f>(D1117*F1117)</f>
        <v>0</v>
      </c>
    </row>
    <row r="1118" spans="1:7" s="21" customFormat="1">
      <c r="A1118" s="91"/>
      <c r="B1118" s="205"/>
      <c r="C1118" s="206"/>
      <c r="D1118" s="203"/>
      <c r="E1118" s="204"/>
      <c r="F1118" s="184"/>
      <c r="G1118" s="549"/>
    </row>
    <row r="1119" spans="1:7" s="21" customFormat="1" ht="51">
      <c r="A1119" s="215" t="s">
        <v>660</v>
      </c>
      <c r="B1119" s="218" t="s">
        <v>810</v>
      </c>
      <c r="C1119" s="206"/>
      <c r="D1119" s="203"/>
      <c r="E1119" s="204"/>
      <c r="F1119" s="184"/>
      <c r="G1119" s="549"/>
    </row>
    <row r="1120" spans="1:7" s="21" customFormat="1" ht="38.25">
      <c r="A1120" s="208"/>
      <c r="B1120" s="218" t="s">
        <v>811</v>
      </c>
      <c r="C1120" s="206"/>
      <c r="D1120" s="203"/>
      <c r="E1120" s="204"/>
      <c r="F1120" s="184"/>
      <c r="G1120" s="549"/>
    </row>
    <row r="1121" spans="1:7" s="21" customFormat="1" ht="25.5">
      <c r="A1121" s="208"/>
      <c r="B1121" s="218" t="s">
        <v>812</v>
      </c>
      <c r="C1121" s="206"/>
      <c r="D1121" s="203"/>
      <c r="E1121" s="204"/>
      <c r="F1121" s="184"/>
      <c r="G1121" s="549"/>
    </row>
    <row r="1122" spans="1:7" s="21" customFormat="1" ht="51">
      <c r="A1122" s="208"/>
      <c r="B1122" s="218" t="s">
        <v>813</v>
      </c>
      <c r="C1122" s="206"/>
      <c r="D1122" s="203"/>
      <c r="E1122" s="204"/>
      <c r="F1122" s="184"/>
      <c r="G1122" s="549"/>
    </row>
    <row r="1123" spans="1:7" s="21" customFormat="1" ht="38.25">
      <c r="A1123" s="208"/>
      <c r="B1123" s="218" t="s">
        <v>793</v>
      </c>
      <c r="C1123" s="206"/>
      <c r="D1123" s="203"/>
      <c r="E1123" s="204"/>
      <c r="F1123" s="184"/>
      <c r="G1123" s="549"/>
    </row>
    <row r="1124" spans="1:7" s="21" customFormat="1">
      <c r="A1124" s="208"/>
      <c r="B1124" s="218" t="s">
        <v>672</v>
      </c>
      <c r="C1124" s="206"/>
      <c r="D1124" s="203"/>
      <c r="E1124" s="204"/>
      <c r="F1124" s="184"/>
      <c r="G1124" s="549"/>
    </row>
    <row r="1125" spans="1:7" s="21" customFormat="1" ht="25.5">
      <c r="A1125" s="91" t="s">
        <v>814</v>
      </c>
      <c r="B1125" s="209" t="s">
        <v>815</v>
      </c>
      <c r="C1125" s="216" t="s">
        <v>42</v>
      </c>
      <c r="D1125" s="213">
        <v>50</v>
      </c>
      <c r="E1125" s="39" t="s">
        <v>25</v>
      </c>
      <c r="F1125" s="217"/>
      <c r="G1125" s="551">
        <f t="shared" ref="G1125:G1126" si="39">(D1125*F1125)</f>
        <v>0</v>
      </c>
    </row>
    <row r="1126" spans="1:7" s="21" customFormat="1" ht="25.5">
      <c r="A1126" s="91" t="s">
        <v>816</v>
      </c>
      <c r="B1126" s="218" t="s">
        <v>817</v>
      </c>
      <c r="C1126" s="216" t="s">
        <v>42</v>
      </c>
      <c r="D1126" s="213">
        <v>5.5</v>
      </c>
      <c r="E1126" s="39" t="s">
        <v>25</v>
      </c>
      <c r="F1126" s="217"/>
      <c r="G1126" s="551">
        <f t="shared" si="39"/>
        <v>0</v>
      </c>
    </row>
    <row r="1127" spans="1:7" s="21" customFormat="1">
      <c r="A1127" s="91"/>
      <c r="B1127" s="209"/>
      <c r="C1127" s="225"/>
      <c r="D1127" s="213"/>
      <c r="E1127" s="262"/>
      <c r="F1127" s="213"/>
      <c r="G1127" s="520"/>
    </row>
    <row r="1128" spans="1:7" s="21" customFormat="1" ht="191.25">
      <c r="A1128" s="91" t="s">
        <v>662</v>
      </c>
      <c r="B1128" s="48" t="s">
        <v>818</v>
      </c>
      <c r="C1128" s="225"/>
      <c r="D1128" s="213"/>
      <c r="E1128" s="262"/>
      <c r="F1128" s="213"/>
      <c r="G1128" s="520"/>
    </row>
    <row r="1129" spans="1:7" s="21" customFormat="1" ht="25.5">
      <c r="A1129" s="91"/>
      <c r="B1129" s="218" t="s">
        <v>819</v>
      </c>
      <c r="C1129" s="225"/>
      <c r="D1129" s="213"/>
      <c r="E1129" s="262"/>
      <c r="F1129" s="213"/>
      <c r="G1129" s="520"/>
    </row>
    <row r="1130" spans="1:7" s="21" customFormat="1" ht="38.25">
      <c r="A1130" s="91" t="s">
        <v>820</v>
      </c>
      <c r="B1130" s="218" t="s">
        <v>821</v>
      </c>
      <c r="C1130" s="216" t="s">
        <v>42</v>
      </c>
      <c r="D1130" s="213">
        <v>9</v>
      </c>
      <c r="E1130" s="39" t="s">
        <v>25</v>
      </c>
      <c r="F1130" s="217"/>
      <c r="G1130" s="551">
        <f t="shared" ref="G1130:G1131" si="40">(D1130*F1130)</f>
        <v>0</v>
      </c>
    </row>
    <row r="1131" spans="1:7" s="21" customFormat="1" ht="51">
      <c r="A1131" s="91" t="s">
        <v>822</v>
      </c>
      <c r="B1131" s="218" t="s">
        <v>823</v>
      </c>
      <c r="C1131" s="216" t="s">
        <v>34</v>
      </c>
      <c r="D1131" s="221">
        <v>1</v>
      </c>
      <c r="E1131" s="39" t="s">
        <v>25</v>
      </c>
      <c r="F1131" s="217"/>
      <c r="G1131" s="551">
        <f t="shared" si="40"/>
        <v>0</v>
      </c>
    </row>
    <row r="1132" spans="1:7" s="21" customFormat="1">
      <c r="A1132" s="91"/>
      <c r="B1132" s="205"/>
      <c r="C1132" s="206"/>
      <c r="D1132" s="203"/>
      <c r="E1132" s="204"/>
      <c r="F1132" s="184"/>
      <c r="G1132" s="549"/>
    </row>
    <row r="1133" spans="1:7" s="21" customFormat="1" ht="242.25">
      <c r="A1133" s="208" t="s">
        <v>665</v>
      </c>
      <c r="B1133" s="218" t="s">
        <v>824</v>
      </c>
      <c r="C1133" s="206"/>
      <c r="D1133" s="203"/>
      <c r="E1133" s="204"/>
      <c r="F1133" s="184"/>
      <c r="G1133" s="549"/>
    </row>
    <row r="1134" spans="1:7" s="21" customFormat="1" ht="140.25">
      <c r="A1134" s="208"/>
      <c r="B1134" s="218" t="s">
        <v>825</v>
      </c>
      <c r="C1134" s="206"/>
      <c r="D1134" s="203"/>
      <c r="E1134" s="204"/>
      <c r="F1134" s="184"/>
      <c r="G1134" s="549"/>
    </row>
    <row r="1135" spans="1:7" s="21" customFormat="1" ht="25.5">
      <c r="A1135" s="215" t="s">
        <v>826</v>
      </c>
      <c r="B1135" s="218" t="s">
        <v>809</v>
      </c>
      <c r="C1135" s="216" t="s">
        <v>42</v>
      </c>
      <c r="D1135" s="213">
        <v>90.25</v>
      </c>
      <c r="E1135" s="39" t="s">
        <v>25</v>
      </c>
      <c r="F1135" s="217"/>
      <c r="G1135" s="551">
        <f t="shared" ref="G1135:G1136" si="41">(D1135*F1135)</f>
        <v>0</v>
      </c>
    </row>
    <row r="1136" spans="1:7" s="21" customFormat="1" ht="25.5">
      <c r="A1136" s="215" t="s">
        <v>827</v>
      </c>
      <c r="B1136" s="209" t="s">
        <v>815</v>
      </c>
      <c r="C1136" s="216" t="s">
        <v>42</v>
      </c>
      <c r="D1136" s="213">
        <v>41</v>
      </c>
      <c r="E1136" s="39" t="s">
        <v>25</v>
      </c>
      <c r="F1136" s="217"/>
      <c r="G1136" s="551">
        <f t="shared" si="41"/>
        <v>0</v>
      </c>
    </row>
    <row r="1137" spans="1:7" s="21" customFormat="1">
      <c r="A1137" s="91"/>
      <c r="B1137" s="205"/>
      <c r="C1137" s="206"/>
      <c r="D1137" s="203"/>
      <c r="E1137" s="204"/>
      <c r="F1137" s="184"/>
      <c r="G1137" s="549"/>
    </row>
    <row r="1138" spans="1:7" s="21" customFormat="1" ht="102">
      <c r="A1138" s="208" t="s">
        <v>668</v>
      </c>
      <c r="B1138" s="218" t="s">
        <v>828</v>
      </c>
      <c r="C1138" s="206"/>
      <c r="D1138" s="203"/>
      <c r="E1138" s="204"/>
      <c r="F1138" s="184"/>
      <c r="G1138" s="549"/>
    </row>
    <row r="1139" spans="1:7" s="21" customFormat="1" ht="63.75">
      <c r="A1139" s="253"/>
      <c r="B1139" s="218" t="s">
        <v>829</v>
      </c>
      <c r="C1139" s="206"/>
      <c r="D1139" s="203"/>
      <c r="E1139" s="204"/>
      <c r="F1139" s="184"/>
      <c r="G1139" s="549"/>
    </row>
    <row r="1140" spans="1:7" s="21" customFormat="1" ht="76.5">
      <c r="A1140" s="253"/>
      <c r="B1140" s="218" t="s">
        <v>830</v>
      </c>
      <c r="C1140" s="206"/>
      <c r="D1140" s="203"/>
      <c r="E1140" s="204"/>
      <c r="F1140" s="184"/>
      <c r="G1140" s="549"/>
    </row>
    <row r="1141" spans="1:7" s="21" customFormat="1" ht="89.25">
      <c r="A1141" s="253"/>
      <c r="B1141" s="218" t="s">
        <v>831</v>
      </c>
      <c r="C1141" s="206"/>
      <c r="D1141" s="203"/>
      <c r="E1141" s="204"/>
      <c r="F1141" s="184"/>
      <c r="G1141" s="549"/>
    </row>
    <row r="1142" spans="1:7" s="21" customFormat="1" ht="114.75">
      <c r="A1142" s="253"/>
      <c r="B1142" s="218" t="s">
        <v>832</v>
      </c>
      <c r="C1142" s="206"/>
      <c r="D1142" s="203"/>
      <c r="E1142" s="204"/>
      <c r="F1142" s="184"/>
      <c r="G1142" s="549"/>
    </row>
    <row r="1143" spans="1:7" s="21" customFormat="1" ht="89.25">
      <c r="A1143" s="253"/>
      <c r="B1143" s="218" t="s">
        <v>833</v>
      </c>
      <c r="C1143" s="206"/>
      <c r="D1143" s="203"/>
      <c r="E1143" s="204"/>
      <c r="F1143" s="184"/>
      <c r="G1143" s="549"/>
    </row>
    <row r="1144" spans="1:7" s="21" customFormat="1" ht="76.5">
      <c r="A1144" s="253"/>
      <c r="B1144" s="218" t="s">
        <v>834</v>
      </c>
      <c r="C1144" s="206"/>
      <c r="D1144" s="203"/>
      <c r="E1144" s="204"/>
      <c r="F1144" s="184"/>
      <c r="G1144" s="549"/>
    </row>
    <row r="1145" spans="1:7" s="21" customFormat="1">
      <c r="A1145" s="253"/>
      <c r="B1145" s="218" t="s">
        <v>835</v>
      </c>
      <c r="C1145" s="206"/>
      <c r="D1145" s="203"/>
      <c r="E1145" s="204"/>
      <c r="F1145" s="184"/>
      <c r="G1145" s="549"/>
    </row>
    <row r="1146" spans="1:7" s="21" customFormat="1" ht="25.5">
      <c r="A1146" s="215" t="s">
        <v>761</v>
      </c>
      <c r="B1146" s="218" t="s">
        <v>809</v>
      </c>
      <c r="C1146" s="216" t="s">
        <v>42</v>
      </c>
      <c r="D1146" s="213">
        <v>96</v>
      </c>
      <c r="E1146" s="39" t="s">
        <v>25</v>
      </c>
      <c r="F1146" s="217"/>
      <c r="G1146" s="551">
        <f t="shared" ref="G1146:G1148" si="42">(D1146*F1146)</f>
        <v>0</v>
      </c>
    </row>
    <row r="1147" spans="1:7" s="21" customFormat="1" ht="25.5">
      <c r="A1147" s="215" t="s">
        <v>768</v>
      </c>
      <c r="B1147" s="209" t="s">
        <v>815</v>
      </c>
      <c r="C1147" s="216" t="s">
        <v>42</v>
      </c>
      <c r="D1147" s="213">
        <v>45</v>
      </c>
      <c r="E1147" s="39" t="s">
        <v>25</v>
      </c>
      <c r="F1147" s="217"/>
      <c r="G1147" s="551">
        <f t="shared" si="42"/>
        <v>0</v>
      </c>
    </row>
    <row r="1148" spans="1:7" s="21" customFormat="1" ht="25.5">
      <c r="A1148" s="215" t="s">
        <v>773</v>
      </c>
      <c r="B1148" s="218" t="s">
        <v>817</v>
      </c>
      <c r="C1148" s="216" t="s">
        <v>42</v>
      </c>
      <c r="D1148" s="213">
        <v>5.5</v>
      </c>
      <c r="E1148" s="39" t="s">
        <v>25</v>
      </c>
      <c r="F1148" s="217"/>
      <c r="G1148" s="551">
        <f t="shared" si="42"/>
        <v>0</v>
      </c>
    </row>
    <row r="1149" spans="1:7" s="21" customFormat="1">
      <c r="A1149" s="215"/>
      <c r="B1149" s="209"/>
      <c r="C1149" s="206"/>
      <c r="D1149" s="203"/>
      <c r="E1149" s="204"/>
      <c r="F1149" s="184"/>
      <c r="G1149" s="549"/>
    </row>
    <row r="1150" spans="1:7" s="21" customFormat="1" ht="38.25">
      <c r="A1150" s="208" t="s">
        <v>673</v>
      </c>
      <c r="B1150" s="218" t="s">
        <v>836</v>
      </c>
      <c r="C1150" s="206"/>
      <c r="D1150" s="203"/>
      <c r="E1150" s="204"/>
      <c r="F1150" s="184"/>
      <c r="G1150" s="549"/>
    </row>
    <row r="1151" spans="1:7" s="21" customFormat="1">
      <c r="A1151" s="253"/>
      <c r="B1151" s="218"/>
      <c r="C1151" s="206"/>
      <c r="D1151" s="203"/>
      <c r="E1151" s="204"/>
      <c r="F1151" s="184"/>
      <c r="G1151" s="549"/>
    </row>
    <row r="1152" spans="1:7" s="21" customFormat="1" ht="63.75">
      <c r="A1152" s="253"/>
      <c r="B1152" s="218" t="s">
        <v>837</v>
      </c>
      <c r="C1152" s="206"/>
      <c r="D1152" s="203"/>
      <c r="E1152" s="204"/>
      <c r="F1152" s="184"/>
      <c r="G1152" s="549"/>
    </row>
    <row r="1153" spans="1:7" s="21" customFormat="1" ht="216.75">
      <c r="A1153" s="253"/>
      <c r="B1153" s="218" t="s">
        <v>838</v>
      </c>
      <c r="C1153" s="206"/>
      <c r="D1153" s="203"/>
      <c r="E1153" s="204"/>
      <c r="F1153" s="184"/>
      <c r="G1153" s="549"/>
    </row>
    <row r="1154" spans="1:7" s="21" customFormat="1" ht="114.75">
      <c r="A1154" s="253"/>
      <c r="B1154" s="218" t="s">
        <v>839</v>
      </c>
      <c r="C1154" s="206"/>
      <c r="D1154" s="203"/>
      <c r="E1154" s="204"/>
      <c r="F1154" s="184"/>
      <c r="G1154" s="549"/>
    </row>
    <row r="1155" spans="1:7" s="21" customFormat="1" ht="51">
      <c r="A1155" s="253"/>
      <c r="B1155" s="218" t="s">
        <v>840</v>
      </c>
      <c r="C1155" s="206"/>
      <c r="D1155" s="203"/>
      <c r="E1155" s="204"/>
      <c r="F1155" s="184"/>
      <c r="G1155" s="549"/>
    </row>
    <row r="1156" spans="1:7" s="21" customFormat="1" ht="25.5">
      <c r="A1156" s="253"/>
      <c r="B1156" s="218" t="s">
        <v>841</v>
      </c>
      <c r="C1156" s="206"/>
      <c r="D1156" s="203"/>
      <c r="E1156" s="204"/>
      <c r="F1156" s="184"/>
      <c r="G1156" s="549"/>
    </row>
    <row r="1157" spans="1:7" s="21" customFormat="1" ht="25.5">
      <c r="A1157" s="215" t="s">
        <v>677</v>
      </c>
      <c r="B1157" s="218" t="s">
        <v>809</v>
      </c>
      <c r="C1157" s="216" t="s">
        <v>42</v>
      </c>
      <c r="D1157" s="213">
        <v>96</v>
      </c>
      <c r="E1157" s="263" t="s">
        <v>842</v>
      </c>
      <c r="G1157" s="551"/>
    </row>
    <row r="1158" spans="1:7" s="21" customFormat="1" ht="25.5">
      <c r="A1158" s="215" t="s">
        <v>680</v>
      </c>
      <c r="B1158" s="209" t="s">
        <v>815</v>
      </c>
      <c r="C1158" s="216" t="s">
        <v>42</v>
      </c>
      <c r="D1158" s="213">
        <v>45</v>
      </c>
      <c r="E1158" s="263" t="s">
        <v>842</v>
      </c>
      <c r="G1158" s="551"/>
    </row>
    <row r="1159" spans="1:7" s="21" customFormat="1" ht="25.5">
      <c r="A1159" s="215" t="s">
        <v>843</v>
      </c>
      <c r="B1159" s="218" t="s">
        <v>817</v>
      </c>
      <c r="C1159" s="216" t="s">
        <v>42</v>
      </c>
      <c r="D1159" s="213">
        <v>5.5</v>
      </c>
      <c r="E1159" s="263" t="s">
        <v>842</v>
      </c>
      <c r="G1159" s="551"/>
    </row>
    <row r="1160" spans="1:7" s="21" customFormat="1">
      <c r="A1160" s="91"/>
      <c r="B1160" s="205"/>
      <c r="C1160" s="206"/>
      <c r="D1160" s="203"/>
      <c r="E1160" s="204"/>
      <c r="F1160" s="184"/>
      <c r="G1160" s="549"/>
    </row>
    <row r="1161" spans="1:7" s="21" customFormat="1">
      <c r="A1161" s="227"/>
      <c r="B1161" s="228" t="s">
        <v>844</v>
      </c>
      <c r="C1161" s="229"/>
      <c r="D1161" s="230"/>
      <c r="E1161" s="231"/>
      <c r="F1161" s="232"/>
      <c r="G1161" s="553">
        <f>SUM(G1085:G1160)</f>
        <v>0</v>
      </c>
    </row>
    <row r="1162" spans="1:7" s="21" customFormat="1">
      <c r="A1162" s="109"/>
      <c r="B1162" s="205"/>
      <c r="C1162" s="206"/>
      <c r="D1162" s="203"/>
      <c r="E1162" s="204"/>
      <c r="F1162" s="184"/>
      <c r="G1162" s="549"/>
    </row>
    <row r="1163" spans="1:7" s="21" customFormat="1">
      <c r="A1163" s="112" t="s">
        <v>845</v>
      </c>
      <c r="B1163" s="207" t="s">
        <v>846</v>
      </c>
      <c r="C1163" s="202"/>
      <c r="D1163" s="203"/>
      <c r="E1163" s="204"/>
      <c r="F1163" s="184"/>
      <c r="G1163" s="523"/>
    </row>
    <row r="1164" spans="1:7" s="21" customFormat="1" ht="25.5">
      <c r="A1164" s="208" t="s">
        <v>435</v>
      </c>
      <c r="B1164" s="209" t="s">
        <v>847</v>
      </c>
      <c r="C1164" s="206"/>
      <c r="D1164" s="203"/>
      <c r="E1164" s="204"/>
      <c r="F1164" s="184"/>
      <c r="G1164" s="549"/>
    </row>
    <row r="1165" spans="1:7" s="21" customFormat="1" ht="51">
      <c r="A1165" s="91"/>
      <c r="B1165" s="209" t="s">
        <v>848</v>
      </c>
      <c r="C1165" s="206"/>
      <c r="D1165" s="203"/>
      <c r="E1165" s="204"/>
      <c r="F1165" s="184"/>
      <c r="G1165" s="549"/>
    </row>
    <row r="1166" spans="1:7" s="21" customFormat="1" ht="38.25">
      <c r="A1166" s="91"/>
      <c r="B1166" s="209" t="s">
        <v>849</v>
      </c>
      <c r="C1166" s="206"/>
      <c r="D1166" s="203"/>
      <c r="E1166" s="204"/>
      <c r="F1166" s="184"/>
      <c r="G1166" s="549"/>
    </row>
    <row r="1167" spans="1:7" s="21" customFormat="1" ht="51">
      <c r="A1167" s="91"/>
      <c r="B1167" s="209" t="s">
        <v>850</v>
      </c>
      <c r="C1167" s="206"/>
      <c r="D1167" s="203"/>
      <c r="E1167" s="204"/>
      <c r="F1167" s="184"/>
      <c r="G1167" s="549"/>
    </row>
    <row r="1168" spans="1:7" s="21" customFormat="1" ht="25.5">
      <c r="A1168" s="91"/>
      <c r="B1168" s="209" t="s">
        <v>851</v>
      </c>
      <c r="C1168" s="206"/>
      <c r="D1168" s="203"/>
      <c r="E1168" s="204"/>
      <c r="F1168" s="184"/>
      <c r="G1168" s="549"/>
    </row>
    <row r="1169" spans="1:7" s="21" customFormat="1" ht="25.5">
      <c r="A1169" s="91"/>
      <c r="B1169" s="209" t="s">
        <v>645</v>
      </c>
      <c r="C1169" s="206"/>
      <c r="D1169" s="203"/>
      <c r="E1169" s="204"/>
      <c r="F1169" s="184"/>
      <c r="G1169" s="549"/>
    </row>
    <row r="1170" spans="1:7" s="21" customFormat="1" ht="25.5">
      <c r="A1170" s="91"/>
      <c r="B1170" s="209" t="s">
        <v>852</v>
      </c>
      <c r="C1170" s="206"/>
      <c r="D1170" s="203"/>
      <c r="E1170" s="204"/>
      <c r="F1170" s="184"/>
      <c r="G1170" s="549"/>
    </row>
    <row r="1171" spans="1:7" s="21" customFormat="1">
      <c r="A1171" s="91"/>
      <c r="B1171" s="264" t="s">
        <v>853</v>
      </c>
      <c r="C1171" s="206"/>
      <c r="D1171" s="203"/>
      <c r="E1171" s="204"/>
      <c r="F1171" s="184"/>
      <c r="G1171" s="549"/>
    </row>
    <row r="1172" spans="1:7" s="21" customFormat="1">
      <c r="A1172" s="91"/>
      <c r="B1172" s="264" t="s">
        <v>854</v>
      </c>
      <c r="C1172" s="206"/>
      <c r="D1172" s="203"/>
      <c r="E1172" s="204"/>
      <c r="F1172" s="184"/>
      <c r="G1172" s="549"/>
    </row>
    <row r="1173" spans="1:7" s="21" customFormat="1">
      <c r="A1173" s="91"/>
      <c r="B1173" s="264" t="s">
        <v>855</v>
      </c>
      <c r="C1173" s="206"/>
      <c r="D1173" s="203"/>
      <c r="E1173" s="204"/>
      <c r="F1173" s="184"/>
      <c r="G1173" s="549"/>
    </row>
    <row r="1174" spans="1:7" s="21" customFormat="1">
      <c r="A1174" s="91"/>
      <c r="B1174" s="264" t="s">
        <v>856</v>
      </c>
      <c r="C1174" s="206"/>
      <c r="D1174" s="203"/>
      <c r="E1174" s="204"/>
      <c r="F1174" s="184"/>
      <c r="G1174" s="549"/>
    </row>
    <row r="1175" spans="1:7" s="21" customFormat="1">
      <c r="A1175" s="208" t="s">
        <v>857</v>
      </c>
      <c r="B1175" s="218" t="s">
        <v>647</v>
      </c>
      <c r="C1175" s="216" t="s">
        <v>34</v>
      </c>
      <c r="D1175" s="221">
        <v>15</v>
      </c>
      <c r="E1175" s="39" t="s">
        <v>25</v>
      </c>
      <c r="F1175" s="217"/>
      <c r="G1175" s="551">
        <f t="shared" ref="G1175:G1176" si="43">(D1175*F1175)</f>
        <v>0</v>
      </c>
    </row>
    <row r="1176" spans="1:7" s="21" customFormat="1">
      <c r="A1176" s="208" t="s">
        <v>858</v>
      </c>
      <c r="B1176" s="218" t="s">
        <v>649</v>
      </c>
      <c r="C1176" s="216" t="s">
        <v>42</v>
      </c>
      <c r="D1176" s="213">
        <v>106.71</v>
      </c>
      <c r="E1176" s="39" t="s">
        <v>25</v>
      </c>
      <c r="F1176" s="217"/>
      <c r="G1176" s="551">
        <f t="shared" si="43"/>
        <v>0</v>
      </c>
    </row>
    <row r="1177" spans="1:7" s="21" customFormat="1">
      <c r="A1177" s="91"/>
      <c r="B1177" s="205"/>
      <c r="C1177" s="90"/>
      <c r="D1177" s="79"/>
      <c r="E1177" s="265"/>
      <c r="F1177" s="52"/>
      <c r="G1177" s="543"/>
    </row>
    <row r="1178" spans="1:7" s="21" customFormat="1">
      <c r="A1178" s="208" t="s">
        <v>439</v>
      </c>
      <c r="B1178" s="218" t="s">
        <v>859</v>
      </c>
      <c r="C1178" s="90"/>
      <c r="D1178" s="79"/>
      <c r="E1178" s="265"/>
      <c r="F1178" s="52"/>
      <c r="G1178" s="543"/>
    </row>
    <row r="1179" spans="1:7" s="21" customFormat="1">
      <c r="A1179" s="208"/>
      <c r="B1179" s="218" t="s">
        <v>860</v>
      </c>
      <c r="C1179" s="90"/>
      <c r="D1179" s="79"/>
      <c r="E1179" s="265"/>
      <c r="F1179" s="52"/>
      <c r="G1179" s="543"/>
    </row>
    <row r="1180" spans="1:7" s="21" customFormat="1" ht="51">
      <c r="A1180" s="215"/>
      <c r="B1180" s="218" t="s">
        <v>861</v>
      </c>
      <c r="C1180" s="90"/>
      <c r="D1180" s="79"/>
      <c r="E1180" s="265"/>
      <c r="F1180" s="52"/>
      <c r="G1180" s="543"/>
    </row>
    <row r="1181" spans="1:7" s="21" customFormat="1" ht="25.5">
      <c r="A1181" s="215"/>
      <c r="B1181" s="218" t="s">
        <v>862</v>
      </c>
      <c r="C1181" s="90"/>
      <c r="D1181" s="79"/>
      <c r="E1181" s="265"/>
      <c r="F1181" s="52"/>
      <c r="G1181" s="543"/>
    </row>
    <row r="1182" spans="1:7" s="21" customFormat="1">
      <c r="A1182" s="215"/>
      <c r="B1182" s="218" t="s">
        <v>863</v>
      </c>
      <c r="C1182" s="3" t="s">
        <v>24</v>
      </c>
      <c r="D1182" s="79">
        <v>1</v>
      </c>
      <c r="E1182" s="39" t="s">
        <v>25</v>
      </c>
      <c r="F1182" s="52"/>
      <c r="G1182" s="551">
        <f>(D1182*F1182)</f>
        <v>0</v>
      </c>
    </row>
    <row r="1183" spans="1:7" s="21" customFormat="1">
      <c r="A1183" s="91"/>
      <c r="B1183" s="129"/>
      <c r="C1183" s="90"/>
      <c r="D1183" s="79"/>
      <c r="E1183" s="265"/>
      <c r="F1183" s="52"/>
      <c r="G1183" s="551"/>
    </row>
    <row r="1184" spans="1:7" s="21" customFormat="1">
      <c r="A1184" s="208" t="s">
        <v>450</v>
      </c>
      <c r="B1184" s="218" t="s">
        <v>864</v>
      </c>
      <c r="C1184" s="90"/>
      <c r="D1184" s="79"/>
      <c r="E1184" s="265"/>
      <c r="F1184" s="52"/>
      <c r="G1184" s="551"/>
    </row>
    <row r="1185" spans="1:7" s="21" customFormat="1" ht="89.25">
      <c r="A1185" s="91"/>
      <c r="B1185" s="218" t="s">
        <v>865</v>
      </c>
      <c r="C1185" s="90"/>
      <c r="D1185" s="79"/>
      <c r="E1185" s="265"/>
      <c r="F1185" s="52"/>
      <c r="G1185" s="551"/>
    </row>
    <row r="1186" spans="1:7" s="21" customFormat="1" ht="38.25">
      <c r="A1186" s="91"/>
      <c r="B1186" s="218" t="s">
        <v>866</v>
      </c>
      <c r="C1186" s="90"/>
      <c r="D1186" s="79"/>
      <c r="E1186" s="265"/>
      <c r="F1186" s="52"/>
      <c r="G1186" s="551"/>
    </row>
    <row r="1187" spans="1:7" s="21" customFormat="1" ht="25.5">
      <c r="A1187" s="91"/>
      <c r="B1187" s="218" t="s">
        <v>867</v>
      </c>
      <c r="C1187" s="90"/>
      <c r="D1187" s="79"/>
      <c r="E1187" s="265"/>
      <c r="F1187" s="52"/>
      <c r="G1187" s="551"/>
    </row>
    <row r="1188" spans="1:7" s="21" customFormat="1">
      <c r="A1188" s="91"/>
      <c r="B1188" s="218" t="s">
        <v>863</v>
      </c>
      <c r="C1188" s="3" t="s">
        <v>24</v>
      </c>
      <c r="D1188" s="79">
        <v>1</v>
      </c>
      <c r="E1188" s="39" t="s">
        <v>25</v>
      </c>
      <c r="F1188" s="52"/>
      <c r="G1188" s="551">
        <f>(D1188*F1188)</f>
        <v>0</v>
      </c>
    </row>
    <row r="1189" spans="1:7" s="21" customFormat="1">
      <c r="A1189" s="91"/>
      <c r="B1189" s="129"/>
      <c r="C1189" s="90"/>
      <c r="D1189" s="79"/>
      <c r="E1189" s="265"/>
      <c r="F1189" s="52"/>
      <c r="G1189" s="551"/>
    </row>
    <row r="1190" spans="1:7" s="21" customFormat="1">
      <c r="A1190" s="208" t="s">
        <v>655</v>
      </c>
      <c r="B1190" s="218" t="s">
        <v>868</v>
      </c>
      <c r="C1190" s="90"/>
      <c r="D1190" s="79"/>
      <c r="E1190" s="265"/>
      <c r="F1190" s="52"/>
      <c r="G1190" s="551"/>
    </row>
    <row r="1191" spans="1:7" s="21" customFormat="1" ht="89.25">
      <c r="A1191" s="91"/>
      <c r="B1191" s="218" t="s">
        <v>869</v>
      </c>
      <c r="C1191" s="90"/>
      <c r="D1191" s="79"/>
      <c r="E1191" s="265"/>
      <c r="F1191" s="52"/>
      <c r="G1191" s="551"/>
    </row>
    <row r="1192" spans="1:7" s="21" customFormat="1" ht="51">
      <c r="A1192" s="91"/>
      <c r="B1192" s="218" t="s">
        <v>870</v>
      </c>
      <c r="C1192" s="90"/>
      <c r="D1192" s="79"/>
      <c r="E1192" s="265"/>
      <c r="F1192" s="52"/>
      <c r="G1192" s="551"/>
    </row>
    <row r="1193" spans="1:7" s="21" customFormat="1" ht="76.5">
      <c r="A1193" s="91"/>
      <c r="B1193" s="218" t="s">
        <v>871</v>
      </c>
      <c r="C1193" s="90"/>
      <c r="D1193" s="79"/>
      <c r="E1193" s="265"/>
      <c r="F1193" s="52"/>
      <c r="G1193" s="551"/>
    </row>
    <row r="1194" spans="1:7" s="21" customFormat="1" ht="38.25">
      <c r="A1194" s="91"/>
      <c r="B1194" s="218" t="s">
        <v>872</v>
      </c>
      <c r="C1194" s="90"/>
      <c r="D1194" s="79"/>
      <c r="E1194" s="265"/>
      <c r="F1194" s="52"/>
      <c r="G1194" s="551"/>
    </row>
    <row r="1195" spans="1:7" s="21" customFormat="1" ht="25.5">
      <c r="A1195" s="91"/>
      <c r="B1195" s="218" t="s">
        <v>873</v>
      </c>
      <c r="C1195" s="90"/>
      <c r="D1195" s="79"/>
      <c r="E1195" s="265"/>
      <c r="F1195" s="52"/>
      <c r="G1195" s="551"/>
    </row>
    <row r="1196" spans="1:7" s="21" customFormat="1">
      <c r="A1196" s="91"/>
      <c r="B1196" s="218" t="s">
        <v>874</v>
      </c>
      <c r="C1196" s="3" t="s">
        <v>24</v>
      </c>
      <c r="D1196" s="79">
        <v>1</v>
      </c>
      <c r="E1196" s="39" t="s">
        <v>25</v>
      </c>
      <c r="F1196" s="52"/>
      <c r="G1196" s="551">
        <f>(D1196*F1196)</f>
        <v>0</v>
      </c>
    </row>
    <row r="1197" spans="1:7" s="21" customFormat="1">
      <c r="A1197" s="91"/>
      <c r="B1197" s="205"/>
      <c r="C1197" s="90"/>
      <c r="D1197" s="199"/>
      <c r="E1197" s="200"/>
      <c r="F1197" s="63"/>
      <c r="G1197" s="543"/>
    </row>
    <row r="1198" spans="1:7" s="21" customFormat="1">
      <c r="A1198" s="227"/>
      <c r="B1198" s="228" t="s">
        <v>875</v>
      </c>
      <c r="C1198" s="229"/>
      <c r="D1198" s="230"/>
      <c r="E1198" s="231"/>
      <c r="F1198" s="232"/>
      <c r="G1198" s="553">
        <f>SUM(G1163:G1197)</f>
        <v>0</v>
      </c>
    </row>
    <row r="1199" spans="1:7" s="21" customFormat="1">
      <c r="A1199" s="91"/>
      <c r="B1199" s="205"/>
      <c r="C1199" s="206"/>
      <c r="D1199" s="203"/>
      <c r="E1199" s="204"/>
      <c r="F1199" s="184"/>
      <c r="G1199" s="549"/>
    </row>
    <row r="1200" spans="1:7" s="21" customFormat="1">
      <c r="A1200" s="91"/>
      <c r="B1200" s="205"/>
      <c r="C1200" s="90"/>
      <c r="D1200" s="266"/>
      <c r="E1200" s="267"/>
      <c r="F1200" s="63"/>
      <c r="G1200" s="520"/>
    </row>
    <row r="1201" spans="1:7" s="21" customFormat="1">
      <c r="A1201" s="112" t="s">
        <v>876</v>
      </c>
      <c r="B1201" s="201" t="s">
        <v>877</v>
      </c>
      <c r="C1201" s="202"/>
      <c r="D1201" s="203"/>
      <c r="E1201" s="204"/>
      <c r="F1201" s="184"/>
      <c r="G1201" s="523"/>
    </row>
    <row r="1202" spans="1:7" s="21" customFormat="1">
      <c r="A1202" s="268"/>
      <c r="B1202" s="205" t="s">
        <v>878</v>
      </c>
      <c r="C1202" s="90"/>
      <c r="D1202" s="266"/>
      <c r="E1202" s="267"/>
      <c r="F1202" s="63"/>
      <c r="G1202" s="520"/>
    </row>
    <row r="1203" spans="1:7" s="21" customFormat="1" ht="51">
      <c r="A1203" s="268"/>
      <c r="B1203" s="48" t="s">
        <v>879</v>
      </c>
      <c r="C1203" s="90"/>
      <c r="D1203" s="266"/>
      <c r="E1203" s="267"/>
      <c r="F1203" s="63"/>
      <c r="G1203" s="520"/>
    </row>
    <row r="1204" spans="1:7" s="21" customFormat="1" ht="38.25">
      <c r="A1204" s="268"/>
      <c r="B1204" s="48" t="s">
        <v>880</v>
      </c>
      <c r="C1204" s="90"/>
      <c r="D1204" s="266"/>
      <c r="E1204" s="267"/>
      <c r="F1204" s="63"/>
      <c r="G1204" s="520"/>
    </row>
    <row r="1205" spans="1:7" s="21" customFormat="1" ht="51">
      <c r="A1205" s="268"/>
      <c r="B1205" s="48" t="s">
        <v>881</v>
      </c>
      <c r="C1205" s="90"/>
      <c r="D1205" s="266"/>
      <c r="E1205" s="267"/>
      <c r="F1205" s="63"/>
      <c r="G1205" s="520"/>
    </row>
    <row r="1206" spans="1:7" s="21" customFormat="1" ht="51">
      <c r="A1206" s="268"/>
      <c r="B1206" s="48" t="s">
        <v>882</v>
      </c>
      <c r="C1206" s="90"/>
      <c r="D1206" s="266"/>
      <c r="E1206" s="267"/>
      <c r="F1206" s="63"/>
      <c r="G1206" s="520"/>
    </row>
    <row r="1207" spans="1:7" s="21" customFormat="1" ht="38.25">
      <c r="A1207" s="268"/>
      <c r="B1207" s="48" t="s">
        <v>883</v>
      </c>
      <c r="C1207" s="90"/>
      <c r="D1207" s="266"/>
      <c r="E1207" s="267"/>
      <c r="F1207" s="63"/>
      <c r="G1207" s="520"/>
    </row>
    <row r="1208" spans="1:7" s="21" customFormat="1">
      <c r="A1208" s="268"/>
      <c r="B1208" s="48"/>
      <c r="C1208" s="90"/>
      <c r="D1208" s="266"/>
      <c r="E1208" s="267"/>
      <c r="F1208" s="63"/>
      <c r="G1208" s="520"/>
    </row>
    <row r="1209" spans="1:7" s="21" customFormat="1">
      <c r="A1209" s="269" t="s">
        <v>884</v>
      </c>
      <c r="B1209" s="205" t="s">
        <v>885</v>
      </c>
      <c r="C1209" s="90"/>
      <c r="D1209" s="266"/>
      <c r="E1209" s="267"/>
      <c r="F1209" s="63"/>
      <c r="G1209" s="520"/>
    </row>
    <row r="1210" spans="1:7" s="21" customFormat="1" ht="38.25">
      <c r="A1210" s="208" t="s">
        <v>435</v>
      </c>
      <c r="B1210" s="209" t="s">
        <v>886</v>
      </c>
      <c r="C1210" s="216"/>
      <c r="D1210" s="217"/>
      <c r="E1210" s="245"/>
      <c r="F1210" s="217"/>
      <c r="G1210" s="551"/>
    </row>
    <row r="1211" spans="1:7" s="21" customFormat="1">
      <c r="A1211" s="215"/>
      <c r="B1211" s="209" t="s">
        <v>640</v>
      </c>
      <c r="C1211" s="216" t="s">
        <v>42</v>
      </c>
      <c r="D1211" s="213">
        <v>59</v>
      </c>
      <c r="E1211" s="39" t="s">
        <v>25</v>
      </c>
      <c r="F1211" s="217"/>
      <c r="G1211" s="551">
        <f>(D1211*F1211)</f>
        <v>0</v>
      </c>
    </row>
    <row r="1212" spans="1:7" s="21" customFormat="1">
      <c r="A1212" s="268"/>
      <c r="B1212" s="48"/>
      <c r="C1212" s="90"/>
      <c r="D1212" s="266"/>
      <c r="E1212" s="267"/>
      <c r="F1212" s="63"/>
      <c r="G1212" s="520"/>
    </row>
    <row r="1213" spans="1:7" s="21" customFormat="1" ht="51">
      <c r="A1213" s="268" t="s">
        <v>439</v>
      </c>
      <c r="B1213" s="48" t="s">
        <v>887</v>
      </c>
      <c r="C1213" s="90"/>
      <c r="D1213" s="266"/>
      <c r="E1213" s="267"/>
      <c r="F1213" s="63"/>
      <c r="G1213" s="520"/>
    </row>
    <row r="1214" spans="1:7" s="21" customFormat="1" ht="25.5">
      <c r="A1214" s="268"/>
      <c r="B1214" s="48" t="s">
        <v>888</v>
      </c>
      <c r="C1214" s="90"/>
      <c r="D1214" s="266"/>
      <c r="E1214" s="267"/>
      <c r="F1214" s="63"/>
      <c r="G1214" s="520"/>
    </row>
    <row r="1215" spans="1:7" s="21" customFormat="1" ht="25.5">
      <c r="A1215" s="268"/>
      <c r="B1215" s="48" t="s">
        <v>699</v>
      </c>
      <c r="C1215" s="90"/>
      <c r="D1215" s="266"/>
      <c r="E1215" s="267"/>
      <c r="F1215" s="63"/>
      <c r="G1215" s="520"/>
    </row>
    <row r="1216" spans="1:7" s="21" customFormat="1" ht="14.25">
      <c r="A1216" s="268"/>
      <c r="B1216" s="129" t="s">
        <v>889</v>
      </c>
      <c r="C1216" s="90" t="s">
        <v>704</v>
      </c>
      <c r="D1216" s="63">
        <v>51</v>
      </c>
      <c r="E1216" s="39" t="s">
        <v>25</v>
      </c>
      <c r="F1216" s="63"/>
      <c r="G1216" s="551">
        <f>(D1216*F1216)</f>
        <v>0</v>
      </c>
    </row>
    <row r="1217" spans="1:7" s="21" customFormat="1">
      <c r="A1217" s="268"/>
      <c r="B1217" s="48"/>
      <c r="C1217" s="90"/>
      <c r="D1217" s="266"/>
      <c r="E1217" s="267"/>
      <c r="F1217" s="63"/>
      <c r="G1217" s="520"/>
    </row>
    <row r="1218" spans="1:7" s="21" customFormat="1" ht="38.25">
      <c r="A1218" s="91" t="s">
        <v>450</v>
      </c>
      <c r="B1218" s="48" t="s">
        <v>890</v>
      </c>
      <c r="C1218" s="90"/>
      <c r="D1218" s="266"/>
      <c r="E1218" s="267"/>
      <c r="F1218" s="63"/>
      <c r="G1218" s="520"/>
    </row>
    <row r="1219" spans="1:7" s="21" customFormat="1" ht="38.25">
      <c r="A1219" s="268"/>
      <c r="B1219" s="48" t="s">
        <v>891</v>
      </c>
      <c r="C1219" s="90"/>
      <c r="D1219" s="270"/>
      <c r="E1219" s="271"/>
      <c r="F1219" s="63"/>
      <c r="G1219" s="520"/>
    </row>
    <row r="1220" spans="1:7" s="21" customFormat="1" ht="51">
      <c r="A1220" s="268"/>
      <c r="B1220" s="48" t="s">
        <v>892</v>
      </c>
      <c r="C1220" s="90"/>
      <c r="D1220" s="270"/>
      <c r="E1220" s="271"/>
      <c r="F1220" s="63"/>
      <c r="G1220" s="520"/>
    </row>
    <row r="1221" spans="1:7" s="21" customFormat="1" ht="14.25">
      <c r="A1221" s="268"/>
      <c r="B1221" s="129" t="s">
        <v>893</v>
      </c>
      <c r="C1221" s="90" t="s">
        <v>704</v>
      </c>
      <c r="D1221" s="63">
        <v>15</v>
      </c>
      <c r="E1221" s="39" t="s">
        <v>25</v>
      </c>
      <c r="F1221" s="63"/>
      <c r="G1221" s="551">
        <f>(D1221*F1221)</f>
        <v>0</v>
      </c>
    </row>
    <row r="1222" spans="1:7" s="21" customFormat="1">
      <c r="A1222" s="268"/>
      <c r="B1222" s="48"/>
      <c r="C1222" s="90"/>
      <c r="D1222" s="270"/>
      <c r="E1222" s="271"/>
      <c r="F1222" s="63"/>
      <c r="G1222" s="520"/>
    </row>
    <row r="1223" spans="1:7" s="21" customFormat="1" ht="51">
      <c r="A1223" s="91" t="s">
        <v>655</v>
      </c>
      <c r="B1223" s="218" t="s">
        <v>722</v>
      </c>
      <c r="C1223" s="90"/>
      <c r="D1223" s="270"/>
      <c r="E1223" s="271"/>
      <c r="F1223" s="63"/>
      <c r="G1223" s="520"/>
    </row>
    <row r="1224" spans="1:7" s="21" customFormat="1" ht="76.5">
      <c r="A1224" s="91"/>
      <c r="B1224" s="218" t="s">
        <v>723</v>
      </c>
      <c r="C1224" s="90"/>
      <c r="D1224" s="270"/>
      <c r="E1224" s="271"/>
      <c r="F1224" s="63"/>
      <c r="G1224" s="520"/>
    </row>
    <row r="1225" spans="1:7" s="21" customFormat="1" ht="63.75">
      <c r="A1225" s="198"/>
      <c r="B1225" s="218" t="s">
        <v>725</v>
      </c>
      <c r="C1225" s="90"/>
      <c r="D1225" s="270"/>
      <c r="E1225" s="271"/>
      <c r="F1225" s="63"/>
      <c r="G1225" s="520"/>
    </row>
    <row r="1226" spans="1:7" s="21" customFormat="1" ht="27">
      <c r="A1226" s="198"/>
      <c r="B1226" s="218" t="s">
        <v>726</v>
      </c>
      <c r="C1226" s="90" t="s">
        <v>704</v>
      </c>
      <c r="D1226" s="63">
        <v>37</v>
      </c>
      <c r="E1226" s="39" t="s">
        <v>25</v>
      </c>
      <c r="F1226" s="63"/>
      <c r="G1226" s="551">
        <f>(D1226*F1226)</f>
        <v>0</v>
      </c>
    </row>
    <row r="1227" spans="1:7" s="21" customFormat="1">
      <c r="A1227" s="91"/>
      <c r="B1227" s="48"/>
      <c r="C1227" s="168"/>
      <c r="D1227" s="199"/>
      <c r="E1227" s="200"/>
      <c r="F1227" s="63"/>
      <c r="G1227" s="520"/>
    </row>
    <row r="1228" spans="1:7" s="21" customFormat="1" ht="114.75">
      <c r="A1228" s="268" t="s">
        <v>660</v>
      </c>
      <c r="B1228" s="48" t="s">
        <v>894</v>
      </c>
      <c r="C1228" s="168"/>
      <c r="D1228" s="199"/>
      <c r="E1228" s="200"/>
      <c r="F1228" s="63"/>
      <c r="G1228" s="520"/>
    </row>
    <row r="1229" spans="1:7" s="21" customFormat="1" ht="25.5">
      <c r="A1229" s="268"/>
      <c r="B1229" s="48" t="s">
        <v>713</v>
      </c>
      <c r="C1229" s="168"/>
      <c r="D1229" s="199"/>
      <c r="E1229" s="200"/>
      <c r="F1229" s="63"/>
      <c r="G1229" s="520"/>
    </row>
    <row r="1230" spans="1:7" s="21" customFormat="1" ht="51">
      <c r="A1230" s="268"/>
      <c r="B1230" s="129" t="s">
        <v>895</v>
      </c>
      <c r="C1230" s="168"/>
      <c r="D1230" s="199"/>
      <c r="E1230" s="200"/>
      <c r="F1230" s="63"/>
      <c r="G1230" s="520"/>
    </row>
    <row r="1231" spans="1:7" s="21" customFormat="1" ht="51">
      <c r="A1231" s="268"/>
      <c r="B1231" s="272" t="s">
        <v>715</v>
      </c>
      <c r="C1231" s="90"/>
      <c r="D1231" s="199"/>
      <c r="E1231" s="200"/>
      <c r="F1231" s="63"/>
      <c r="G1231" s="520"/>
    </row>
    <row r="1232" spans="1:7" s="21" customFormat="1" ht="14.25">
      <c r="A1232" s="268"/>
      <c r="B1232" s="272" t="s">
        <v>896</v>
      </c>
      <c r="C1232" s="90" t="s">
        <v>704</v>
      </c>
      <c r="D1232" s="63">
        <v>51</v>
      </c>
      <c r="E1232" s="39" t="s">
        <v>25</v>
      </c>
      <c r="F1232" s="63"/>
      <c r="G1232" s="551">
        <f>(D1232*F1232)</f>
        <v>0</v>
      </c>
    </row>
    <row r="1233" spans="1:7" s="21" customFormat="1">
      <c r="A1233" s="198"/>
      <c r="B1233" s="129"/>
      <c r="C1233" s="90"/>
      <c r="D1233" s="199"/>
      <c r="E1233" s="200"/>
      <c r="F1233" s="63"/>
      <c r="G1233" s="543"/>
    </row>
    <row r="1234" spans="1:7" s="21" customFormat="1">
      <c r="A1234" s="227"/>
      <c r="B1234" s="228" t="s">
        <v>897</v>
      </c>
      <c r="C1234" s="229"/>
      <c r="D1234" s="230"/>
      <c r="E1234" s="231"/>
      <c r="F1234" s="232"/>
      <c r="G1234" s="553">
        <f>SUM(G1209:G1233)</f>
        <v>0</v>
      </c>
    </row>
    <row r="1235" spans="1:7" s="21" customFormat="1">
      <c r="A1235" s="198"/>
      <c r="B1235" s="129"/>
      <c r="C1235" s="206"/>
      <c r="D1235" s="203"/>
      <c r="E1235" s="204"/>
      <c r="F1235" s="184"/>
      <c r="G1235" s="549"/>
    </row>
    <row r="1236" spans="1:7" s="21" customFormat="1">
      <c r="A1236" s="273" t="s">
        <v>898</v>
      </c>
      <c r="B1236" s="201" t="s">
        <v>899</v>
      </c>
      <c r="C1236" s="202"/>
      <c r="D1236" s="203"/>
      <c r="E1236" s="204"/>
      <c r="F1236" s="184"/>
      <c r="G1236" s="523"/>
    </row>
    <row r="1237" spans="1:7" s="21" customFormat="1" ht="38.25">
      <c r="A1237" s="268" t="s">
        <v>435</v>
      </c>
      <c r="B1237" s="129" t="s">
        <v>900</v>
      </c>
      <c r="C1237" s="90"/>
      <c r="D1237" s="270"/>
      <c r="E1237" s="271"/>
      <c r="F1237" s="63"/>
      <c r="G1237" s="520"/>
    </row>
    <row r="1238" spans="1:7" s="21" customFormat="1">
      <c r="A1238" s="268"/>
      <c r="B1238" s="129" t="s">
        <v>901</v>
      </c>
      <c r="C1238" s="274" t="s">
        <v>902</v>
      </c>
      <c r="D1238" s="275">
        <v>10</v>
      </c>
      <c r="E1238" s="39" t="s">
        <v>25</v>
      </c>
      <c r="F1238" s="63"/>
      <c r="G1238" s="551">
        <f>(D1238*F1238)</f>
        <v>0</v>
      </c>
    </row>
    <row r="1239" spans="1:7" s="21" customFormat="1">
      <c r="A1239" s="91"/>
      <c r="B1239" s="276"/>
      <c r="C1239" s="90"/>
      <c r="D1239" s="266"/>
      <c r="E1239" s="267"/>
      <c r="F1239" s="63"/>
      <c r="G1239" s="520"/>
    </row>
    <row r="1240" spans="1:7" s="21" customFormat="1" ht="76.5">
      <c r="A1240" s="91" t="s">
        <v>439</v>
      </c>
      <c r="B1240" s="218" t="s">
        <v>903</v>
      </c>
      <c r="C1240" s="216"/>
      <c r="D1240" s="219"/>
      <c r="E1240" s="220"/>
      <c r="F1240" s="213"/>
      <c r="G1240" s="520"/>
    </row>
    <row r="1241" spans="1:7" s="21" customFormat="1" ht="63.75">
      <c r="A1241" s="268"/>
      <c r="B1241" s="218" t="s">
        <v>904</v>
      </c>
      <c r="C1241" s="216"/>
      <c r="D1241" s="219"/>
      <c r="E1241" s="220"/>
      <c r="F1241" s="213"/>
      <c r="G1241" s="520"/>
    </row>
    <row r="1242" spans="1:7" s="21" customFormat="1" ht="25.5">
      <c r="A1242" s="268"/>
      <c r="B1242" s="48" t="s">
        <v>905</v>
      </c>
      <c r="C1242" s="277"/>
      <c r="D1242" s="63"/>
      <c r="E1242" s="93"/>
      <c r="F1242" s="63"/>
      <c r="G1242" s="520"/>
    </row>
    <row r="1243" spans="1:7" s="21" customFormat="1">
      <c r="A1243" s="268"/>
      <c r="B1243" s="48" t="s">
        <v>906</v>
      </c>
      <c r="C1243" s="277"/>
      <c r="D1243" s="63"/>
      <c r="E1243" s="93"/>
      <c r="F1243" s="63"/>
      <c r="G1243" s="520"/>
    </row>
    <row r="1244" spans="1:7" s="21" customFormat="1">
      <c r="A1244" s="268"/>
      <c r="B1244" s="48" t="s">
        <v>907</v>
      </c>
      <c r="C1244" s="277"/>
      <c r="D1244" s="63"/>
      <c r="E1244" s="93"/>
      <c r="F1244" s="63"/>
      <c r="G1244" s="520"/>
    </row>
    <row r="1245" spans="1:7" s="21" customFormat="1">
      <c r="A1245" s="268"/>
      <c r="B1245" s="278" t="s">
        <v>908</v>
      </c>
      <c r="C1245" s="277"/>
      <c r="D1245" s="63"/>
      <c r="E1245" s="93"/>
      <c r="F1245" s="63"/>
      <c r="G1245" s="520"/>
    </row>
    <row r="1246" spans="1:7" s="21" customFormat="1">
      <c r="A1246" s="268"/>
      <c r="B1246" s="278" t="s">
        <v>909</v>
      </c>
      <c r="C1246" s="277"/>
      <c r="D1246" s="63" t="s">
        <v>18</v>
      </c>
      <c r="E1246" s="93"/>
      <c r="F1246" s="63"/>
      <c r="G1246" s="520"/>
    </row>
    <row r="1247" spans="1:7" s="21" customFormat="1">
      <c r="A1247" s="268"/>
      <c r="B1247" s="278" t="s">
        <v>910</v>
      </c>
      <c r="C1247" s="277"/>
      <c r="D1247" s="63"/>
      <c r="E1247" s="93"/>
      <c r="F1247" s="63"/>
      <c r="G1247" s="520"/>
    </row>
    <row r="1248" spans="1:7" s="21" customFormat="1">
      <c r="A1248" s="268"/>
      <c r="B1248" s="278" t="s">
        <v>911</v>
      </c>
      <c r="C1248" s="277"/>
      <c r="D1248" s="63"/>
      <c r="E1248" s="93"/>
      <c r="F1248" s="63"/>
      <c r="G1248" s="520"/>
    </row>
    <row r="1249" spans="1:7" s="21" customFormat="1">
      <c r="A1249" s="268"/>
      <c r="B1249" s="278" t="s">
        <v>912</v>
      </c>
      <c r="C1249" s="90"/>
      <c r="D1249" s="63"/>
      <c r="E1249" s="93"/>
      <c r="F1249" s="63"/>
      <c r="G1249" s="520"/>
    </row>
    <row r="1250" spans="1:7" s="21" customFormat="1" ht="38.25">
      <c r="A1250" s="268"/>
      <c r="B1250" s="48" t="s">
        <v>913</v>
      </c>
      <c r="C1250" s="216"/>
      <c r="D1250" s="279"/>
      <c r="E1250" s="280"/>
      <c r="F1250" s="213"/>
      <c r="G1250" s="520"/>
    </row>
    <row r="1251" spans="1:7" s="21" customFormat="1">
      <c r="A1251" s="268"/>
      <c r="B1251" s="218" t="s">
        <v>914</v>
      </c>
      <c r="C1251" s="216" t="s">
        <v>34</v>
      </c>
      <c r="D1251" s="275">
        <v>1</v>
      </c>
      <c r="E1251" s="39" t="s">
        <v>25</v>
      </c>
      <c r="F1251" s="63"/>
      <c r="G1251" s="551">
        <f>(D1251*F1251)</f>
        <v>0</v>
      </c>
    </row>
    <row r="1252" spans="1:7" s="21" customFormat="1">
      <c r="A1252" s="268"/>
      <c r="B1252" s="218"/>
      <c r="C1252" s="90"/>
      <c r="D1252" s="63"/>
      <c r="E1252" s="93"/>
      <c r="F1252" s="63"/>
      <c r="G1252" s="520"/>
    </row>
    <row r="1253" spans="1:7" s="21" customFormat="1" ht="38.25">
      <c r="A1253" s="91" t="s">
        <v>450</v>
      </c>
      <c r="B1253" s="218" t="s">
        <v>915</v>
      </c>
      <c r="C1253" s="90"/>
      <c r="D1253" s="63"/>
      <c r="E1253" s="93"/>
      <c r="F1253" s="63"/>
      <c r="G1253" s="520"/>
    </row>
    <row r="1254" spans="1:7" s="21" customFormat="1" ht="25.5">
      <c r="A1254" s="268"/>
      <c r="B1254" s="272" t="s">
        <v>916</v>
      </c>
      <c r="C1254" s="90"/>
      <c r="D1254" s="63"/>
      <c r="E1254" s="93"/>
      <c r="F1254" s="63"/>
      <c r="G1254" s="520"/>
    </row>
    <row r="1255" spans="1:7" s="21" customFormat="1">
      <c r="A1255" s="268"/>
      <c r="B1255" s="281" t="s">
        <v>917</v>
      </c>
      <c r="C1255" s="90"/>
      <c r="D1255" s="199"/>
      <c r="E1255" s="200"/>
      <c r="F1255" s="63"/>
      <c r="G1255" s="543"/>
    </row>
    <row r="1256" spans="1:7" s="21" customFormat="1" ht="13.5">
      <c r="A1256" s="268"/>
      <c r="B1256" s="272" t="s">
        <v>918</v>
      </c>
      <c r="C1256" s="282" t="s">
        <v>919</v>
      </c>
      <c r="D1256" s="283">
        <v>0.1</v>
      </c>
      <c r="E1256" s="284"/>
      <c r="F1256" s="285"/>
      <c r="G1256" s="551"/>
    </row>
    <row r="1257" spans="1:7" s="21" customFormat="1">
      <c r="A1257" s="268"/>
      <c r="B1257" s="272" t="s">
        <v>920</v>
      </c>
      <c r="C1257" s="216" t="s">
        <v>34</v>
      </c>
      <c r="D1257" s="286">
        <v>60</v>
      </c>
      <c r="E1257" s="287"/>
      <c r="F1257" s="285"/>
      <c r="G1257" s="551"/>
    </row>
    <row r="1258" spans="1:7" s="21" customFormat="1">
      <c r="A1258" s="268"/>
      <c r="B1258" s="272" t="s">
        <v>921</v>
      </c>
      <c r="C1258" s="282" t="s">
        <v>89</v>
      </c>
      <c r="D1258" s="283">
        <v>25</v>
      </c>
      <c r="E1258" s="284"/>
      <c r="F1258" s="285"/>
      <c r="G1258" s="551"/>
    </row>
    <row r="1259" spans="1:7" s="21" customFormat="1">
      <c r="A1259" s="268"/>
      <c r="B1259" s="272" t="s">
        <v>922</v>
      </c>
      <c r="C1259" s="282" t="s">
        <v>89</v>
      </c>
      <c r="D1259" s="283">
        <v>7</v>
      </c>
      <c r="E1259" s="284"/>
      <c r="F1259" s="285"/>
      <c r="G1259" s="551"/>
    </row>
    <row r="1260" spans="1:7" s="21" customFormat="1" ht="13.5">
      <c r="A1260" s="268"/>
      <c r="B1260" s="272" t="s">
        <v>923</v>
      </c>
      <c r="C1260" s="282" t="s">
        <v>919</v>
      </c>
      <c r="D1260" s="283">
        <v>0.1</v>
      </c>
      <c r="E1260" s="284"/>
      <c r="F1260" s="285"/>
      <c r="G1260" s="551"/>
    </row>
    <row r="1261" spans="1:7" s="21" customFormat="1" ht="25.5">
      <c r="A1261" s="268"/>
      <c r="B1261" s="272" t="s">
        <v>924</v>
      </c>
      <c r="C1261" s="90"/>
      <c r="D1261" s="63"/>
      <c r="E1261" s="93"/>
      <c r="F1261" s="63"/>
      <c r="G1261" s="520"/>
    </row>
    <row r="1262" spans="1:7" s="21" customFormat="1">
      <c r="A1262" s="268"/>
      <c r="B1262" s="256" t="s">
        <v>731</v>
      </c>
      <c r="C1262" s="168" t="s">
        <v>34</v>
      </c>
      <c r="D1262" s="288">
        <v>1</v>
      </c>
      <c r="E1262" s="258" t="s">
        <v>25</v>
      </c>
      <c r="F1262" s="63"/>
      <c r="G1262" s="551">
        <f>(D1262*F1262)</f>
        <v>0</v>
      </c>
    </row>
    <row r="1263" spans="1:7" s="21" customFormat="1">
      <c r="A1263" s="268"/>
      <c r="B1263" s="218"/>
      <c r="C1263" s="90"/>
      <c r="D1263" s="160"/>
      <c r="E1263" s="259"/>
      <c r="F1263" s="289"/>
      <c r="G1263" s="520"/>
    </row>
    <row r="1264" spans="1:7" s="21" customFormat="1" ht="25.5">
      <c r="A1264" s="268" t="s">
        <v>655</v>
      </c>
      <c r="B1264" s="48" t="s">
        <v>925</v>
      </c>
      <c r="C1264" s="90"/>
      <c r="D1264" s="160"/>
      <c r="E1264" s="259"/>
      <c r="F1264" s="289"/>
      <c r="G1264" s="520"/>
    </row>
    <row r="1265" spans="1:7" s="21" customFormat="1" ht="25.5">
      <c r="A1265" s="268"/>
      <c r="B1265" s="48" t="s">
        <v>926</v>
      </c>
      <c r="C1265" s="90"/>
      <c r="D1265" s="160"/>
      <c r="E1265" s="259"/>
      <c r="F1265" s="289"/>
      <c r="G1265" s="520"/>
    </row>
    <row r="1266" spans="1:7" s="21" customFormat="1">
      <c r="A1266" s="268"/>
      <c r="B1266" s="48" t="s">
        <v>927</v>
      </c>
      <c r="C1266" s="90"/>
      <c r="D1266" s="160"/>
      <c r="E1266" s="259"/>
      <c r="F1266" s="289"/>
      <c r="G1266" s="520"/>
    </row>
    <row r="1267" spans="1:7" s="21" customFormat="1" ht="38.25">
      <c r="A1267" s="268"/>
      <c r="B1267" s="48" t="s">
        <v>928</v>
      </c>
      <c r="C1267" s="90"/>
      <c r="D1267" s="160"/>
      <c r="E1267" s="259"/>
      <c r="F1267" s="289"/>
      <c r="G1267" s="520"/>
    </row>
    <row r="1268" spans="1:7" s="21" customFormat="1">
      <c r="A1268" s="268"/>
      <c r="B1268" s="48" t="s">
        <v>929</v>
      </c>
      <c r="C1268" s="90"/>
      <c r="D1268" s="160"/>
      <c r="E1268" s="259"/>
      <c r="F1268" s="289"/>
      <c r="G1268" s="520"/>
    </row>
    <row r="1269" spans="1:7" s="21" customFormat="1">
      <c r="A1269" s="268"/>
      <c r="B1269" s="48" t="s">
        <v>930</v>
      </c>
      <c r="C1269" s="90"/>
      <c r="D1269" s="270"/>
      <c r="E1269" s="271"/>
      <c r="F1269" s="63"/>
      <c r="G1269" s="520"/>
    </row>
    <row r="1270" spans="1:7" s="21" customFormat="1">
      <c r="A1270" s="268"/>
      <c r="B1270" s="48" t="s">
        <v>931</v>
      </c>
      <c r="C1270" s="90" t="s">
        <v>34</v>
      </c>
      <c r="D1270" s="275">
        <v>2</v>
      </c>
      <c r="E1270" s="39" t="s">
        <v>25</v>
      </c>
      <c r="F1270" s="63"/>
      <c r="G1270" s="551">
        <f>(D1270*F1270)</f>
        <v>0</v>
      </c>
    </row>
    <row r="1271" spans="1:7" s="21" customFormat="1">
      <c r="A1271" s="268"/>
      <c r="B1271" s="48"/>
      <c r="C1271" s="216"/>
      <c r="D1271" s="213"/>
      <c r="E1271" s="262"/>
      <c r="F1271" s="213"/>
      <c r="G1271" s="520"/>
    </row>
    <row r="1272" spans="1:7" s="21" customFormat="1">
      <c r="A1272" s="227"/>
      <c r="B1272" s="228" t="s">
        <v>932</v>
      </c>
      <c r="C1272" s="229"/>
      <c r="D1272" s="230"/>
      <c r="E1272" s="231"/>
      <c r="F1272" s="232"/>
      <c r="G1272" s="553">
        <f>SUM(G1262:G1271,G1236:G1252)</f>
        <v>0</v>
      </c>
    </row>
    <row r="1273" spans="1:7" s="21" customFormat="1">
      <c r="A1273" s="91"/>
      <c r="B1273" s="71"/>
      <c r="C1273" s="274"/>
      <c r="D1273" s="270"/>
      <c r="E1273" s="271"/>
      <c r="F1273" s="63"/>
      <c r="G1273" s="520"/>
    </row>
    <row r="1274" spans="1:7" s="21" customFormat="1">
      <c r="A1274" s="273" t="s">
        <v>933</v>
      </c>
      <c r="B1274" s="201" t="s">
        <v>934</v>
      </c>
      <c r="C1274" s="202"/>
      <c r="D1274" s="203"/>
      <c r="E1274" s="204"/>
      <c r="F1274" s="184"/>
      <c r="G1274" s="523"/>
    </row>
    <row r="1275" spans="1:7" s="21" customFormat="1">
      <c r="A1275" s="268"/>
      <c r="B1275" s="205"/>
      <c r="C1275" s="206"/>
      <c r="D1275" s="203"/>
      <c r="E1275" s="204"/>
      <c r="F1275" s="184"/>
      <c r="G1275" s="549"/>
    </row>
    <row r="1276" spans="1:7" s="21" customFormat="1" ht="89.25">
      <c r="A1276" s="91" t="s">
        <v>435</v>
      </c>
      <c r="B1276" s="48" t="s">
        <v>935</v>
      </c>
      <c r="C1276" s="274"/>
      <c r="D1276" s="270"/>
      <c r="E1276" s="271"/>
      <c r="F1276" s="63"/>
      <c r="G1276" s="520"/>
    </row>
    <row r="1277" spans="1:7" s="21" customFormat="1" ht="25.5">
      <c r="A1277" s="91"/>
      <c r="B1277" s="48" t="s">
        <v>936</v>
      </c>
      <c r="C1277" s="274"/>
      <c r="D1277" s="270"/>
      <c r="E1277" s="271"/>
      <c r="F1277" s="63"/>
      <c r="G1277" s="520"/>
    </row>
    <row r="1278" spans="1:7" s="21" customFormat="1">
      <c r="A1278" s="91"/>
      <c r="B1278" s="48" t="s">
        <v>937</v>
      </c>
      <c r="C1278" s="274"/>
      <c r="D1278" s="270"/>
      <c r="E1278" s="271"/>
      <c r="F1278" s="63"/>
      <c r="G1278" s="520"/>
    </row>
    <row r="1279" spans="1:7" s="21" customFormat="1">
      <c r="A1279" s="91"/>
      <c r="B1279" s="129" t="s">
        <v>938</v>
      </c>
      <c r="C1279" s="216" t="s">
        <v>42</v>
      </c>
      <c r="D1279" s="213">
        <v>14</v>
      </c>
      <c r="E1279" s="39" t="s">
        <v>25</v>
      </c>
      <c r="F1279" s="63"/>
      <c r="G1279" s="551">
        <f t="shared" ref="G1279:G1282" si="44">(D1279*F1279)</f>
        <v>0</v>
      </c>
    </row>
    <row r="1280" spans="1:7" s="21" customFormat="1">
      <c r="A1280" s="91"/>
      <c r="B1280" s="129" t="s">
        <v>939</v>
      </c>
      <c r="C1280" s="216" t="s">
        <v>42</v>
      </c>
      <c r="D1280" s="213">
        <v>6</v>
      </c>
      <c r="E1280" s="39" t="s">
        <v>25</v>
      </c>
      <c r="F1280" s="63"/>
      <c r="G1280" s="551">
        <f t="shared" si="44"/>
        <v>0</v>
      </c>
    </row>
    <row r="1281" spans="1:7" s="21" customFormat="1">
      <c r="A1281" s="91"/>
      <c r="B1281" s="129" t="s">
        <v>940</v>
      </c>
      <c r="C1281" s="216" t="s">
        <v>42</v>
      </c>
      <c r="D1281" s="213">
        <v>50</v>
      </c>
      <c r="E1281" s="39" t="s">
        <v>25</v>
      </c>
      <c r="F1281" s="63"/>
      <c r="G1281" s="551">
        <f t="shared" si="44"/>
        <v>0</v>
      </c>
    </row>
    <row r="1282" spans="1:7" s="21" customFormat="1">
      <c r="A1282" s="91"/>
      <c r="B1282" s="129" t="s">
        <v>941</v>
      </c>
      <c r="C1282" s="216" t="s">
        <v>42</v>
      </c>
      <c r="D1282" s="213">
        <v>9</v>
      </c>
      <c r="E1282" s="39" t="s">
        <v>25</v>
      </c>
      <c r="F1282" s="63"/>
      <c r="G1282" s="551">
        <f t="shared" si="44"/>
        <v>0</v>
      </c>
    </row>
    <row r="1283" spans="1:7" s="21" customFormat="1">
      <c r="A1283" s="91"/>
      <c r="B1283" s="71"/>
      <c r="C1283" s="274"/>
      <c r="D1283" s="270"/>
      <c r="E1283" s="271"/>
      <c r="F1283" s="63"/>
      <c r="G1283" s="520"/>
    </row>
    <row r="1284" spans="1:7" s="21" customFormat="1" ht="51">
      <c r="A1284" s="91" t="s">
        <v>439</v>
      </c>
      <c r="B1284" s="48" t="s">
        <v>942</v>
      </c>
      <c r="C1284" s="274"/>
      <c r="D1284" s="270"/>
      <c r="E1284" s="271"/>
      <c r="F1284" s="63"/>
      <c r="G1284" s="520"/>
    </row>
    <row r="1285" spans="1:7" s="21" customFormat="1">
      <c r="A1285" s="91"/>
      <c r="B1285" s="48" t="s">
        <v>943</v>
      </c>
      <c r="C1285" s="274"/>
      <c r="D1285" s="270"/>
      <c r="E1285" s="271"/>
      <c r="F1285" s="63"/>
      <c r="G1285" s="520"/>
    </row>
    <row r="1286" spans="1:7" s="21" customFormat="1">
      <c r="A1286" s="91"/>
      <c r="B1286" s="129" t="s">
        <v>938</v>
      </c>
      <c r="C1286" s="90" t="s">
        <v>34</v>
      </c>
      <c r="D1286" s="290">
        <v>3</v>
      </c>
      <c r="E1286" s="39" t="s">
        <v>25</v>
      </c>
      <c r="F1286" s="63"/>
      <c r="G1286" s="551">
        <f t="shared" ref="G1286:G1288" si="45">(D1286*F1286)</f>
        <v>0</v>
      </c>
    </row>
    <row r="1287" spans="1:7" s="21" customFormat="1">
      <c r="A1287" s="91"/>
      <c r="B1287" s="129" t="s">
        <v>939</v>
      </c>
      <c r="C1287" s="90" t="s">
        <v>34</v>
      </c>
      <c r="D1287" s="290">
        <v>2</v>
      </c>
      <c r="E1287" s="39" t="s">
        <v>25</v>
      </c>
      <c r="F1287" s="63"/>
      <c r="G1287" s="551">
        <f t="shared" si="45"/>
        <v>0</v>
      </c>
    </row>
    <row r="1288" spans="1:7" s="21" customFormat="1">
      <c r="A1288" s="91"/>
      <c r="B1288" s="129" t="s">
        <v>940</v>
      </c>
      <c r="C1288" s="90" t="s">
        <v>34</v>
      </c>
      <c r="D1288" s="290">
        <v>2</v>
      </c>
      <c r="E1288" s="39" t="s">
        <v>25</v>
      </c>
      <c r="F1288" s="63"/>
      <c r="G1288" s="551">
        <f t="shared" si="45"/>
        <v>0</v>
      </c>
    </row>
    <row r="1289" spans="1:7" s="21" customFormat="1">
      <c r="A1289" s="91"/>
      <c r="B1289" s="129"/>
      <c r="C1289" s="216"/>
      <c r="D1289" s="290"/>
      <c r="E1289" s="291"/>
      <c r="F1289" s="63"/>
      <c r="G1289" s="520"/>
    </row>
    <row r="1290" spans="1:7" s="21" customFormat="1" ht="25.5">
      <c r="A1290" s="91" t="s">
        <v>450</v>
      </c>
      <c r="B1290" s="48" t="s">
        <v>944</v>
      </c>
      <c r="C1290" s="216"/>
      <c r="D1290" s="290"/>
      <c r="E1290" s="291"/>
      <c r="F1290" s="63"/>
      <c r="G1290" s="520"/>
    </row>
    <row r="1291" spans="1:7" s="21" customFormat="1">
      <c r="A1291" s="91"/>
      <c r="B1291" s="48" t="s">
        <v>945</v>
      </c>
      <c r="C1291" s="90" t="s">
        <v>34</v>
      </c>
      <c r="D1291" s="290">
        <v>1</v>
      </c>
      <c r="E1291" s="39" t="s">
        <v>25</v>
      </c>
      <c r="F1291" s="63"/>
      <c r="G1291" s="551">
        <f>(D1291*F1291)</f>
        <v>0</v>
      </c>
    </row>
    <row r="1292" spans="1:7" s="21" customFormat="1">
      <c r="A1292" s="91"/>
      <c r="B1292" s="129"/>
      <c r="C1292" s="274"/>
      <c r="D1292" s="270"/>
      <c r="E1292" s="271"/>
      <c r="F1292" s="63"/>
      <c r="G1292" s="520"/>
    </row>
    <row r="1293" spans="1:7" s="21" customFormat="1" ht="38.25">
      <c r="A1293" s="91" t="s">
        <v>655</v>
      </c>
      <c r="B1293" s="153" t="s">
        <v>946</v>
      </c>
      <c r="C1293" s="274"/>
      <c r="D1293" s="270"/>
      <c r="E1293" s="271"/>
      <c r="F1293" s="63"/>
      <c r="G1293" s="520"/>
    </row>
    <row r="1294" spans="1:7" s="21" customFormat="1" ht="25.5">
      <c r="A1294" s="91"/>
      <c r="B1294" s="48" t="s">
        <v>947</v>
      </c>
      <c r="C1294" s="274"/>
      <c r="D1294" s="270"/>
      <c r="E1294" s="271"/>
      <c r="F1294" s="63"/>
      <c r="G1294" s="520"/>
    </row>
    <row r="1295" spans="1:7" s="21" customFormat="1" ht="38.25">
      <c r="A1295" s="91"/>
      <c r="B1295" s="48" t="s">
        <v>948</v>
      </c>
      <c r="C1295" s="274"/>
      <c r="D1295" s="270"/>
      <c r="E1295" s="271"/>
      <c r="F1295" s="63"/>
      <c r="G1295" s="520"/>
    </row>
    <row r="1296" spans="1:7" s="21" customFormat="1">
      <c r="A1296" s="91"/>
      <c r="B1296" s="153" t="s">
        <v>949</v>
      </c>
      <c r="C1296" s="274"/>
      <c r="D1296" s="270"/>
      <c r="E1296" s="271"/>
      <c r="F1296" s="63"/>
      <c r="G1296" s="520"/>
    </row>
    <row r="1297" spans="1:7" s="21" customFormat="1" ht="25.5">
      <c r="A1297" s="91"/>
      <c r="B1297" s="218" t="s">
        <v>950</v>
      </c>
      <c r="C1297" s="274"/>
      <c r="D1297" s="270"/>
      <c r="E1297" s="271"/>
      <c r="F1297" s="63"/>
      <c r="G1297" s="520"/>
    </row>
    <row r="1298" spans="1:7" s="21" customFormat="1">
      <c r="A1298" s="91"/>
      <c r="B1298" s="153" t="s">
        <v>951</v>
      </c>
      <c r="C1298" s="90" t="s">
        <v>34</v>
      </c>
      <c r="D1298" s="290">
        <v>1</v>
      </c>
      <c r="E1298" s="39" t="s">
        <v>25</v>
      </c>
      <c r="F1298" s="213"/>
      <c r="G1298" s="551">
        <f>(D1298*F1298)</f>
        <v>0</v>
      </c>
    </row>
    <row r="1299" spans="1:7" s="21" customFormat="1">
      <c r="A1299" s="91"/>
      <c r="B1299" s="71"/>
      <c r="C1299" s="274"/>
      <c r="D1299" s="270"/>
      <c r="E1299" s="271"/>
      <c r="F1299" s="63"/>
      <c r="G1299" s="520"/>
    </row>
    <row r="1300" spans="1:7" s="21" customFormat="1" ht="38.25">
      <c r="A1300" s="91" t="s">
        <v>660</v>
      </c>
      <c r="B1300" s="153" t="s">
        <v>952</v>
      </c>
      <c r="C1300" s="274"/>
      <c r="D1300" s="270"/>
      <c r="E1300" s="271"/>
      <c r="F1300" s="63"/>
      <c r="G1300" s="520"/>
    </row>
    <row r="1301" spans="1:7" s="21" customFormat="1" ht="63.75">
      <c r="A1301" s="91"/>
      <c r="B1301" s="272" t="s">
        <v>953</v>
      </c>
      <c r="C1301" s="274"/>
      <c r="D1301" s="270"/>
      <c r="E1301" s="271"/>
      <c r="F1301" s="63"/>
      <c r="G1301" s="520"/>
    </row>
    <row r="1302" spans="1:7" s="21" customFormat="1" ht="25.5">
      <c r="A1302" s="91"/>
      <c r="B1302" s="272" t="s">
        <v>954</v>
      </c>
      <c r="C1302" s="274"/>
      <c r="D1302" s="270"/>
      <c r="E1302" s="271"/>
      <c r="F1302" s="63"/>
      <c r="G1302" s="520"/>
    </row>
    <row r="1303" spans="1:7" s="21" customFormat="1">
      <c r="A1303" s="91"/>
      <c r="B1303" s="153" t="s">
        <v>951</v>
      </c>
      <c r="C1303" s="90" t="s">
        <v>34</v>
      </c>
      <c r="D1303" s="290">
        <v>1</v>
      </c>
      <c r="E1303" s="39" t="s">
        <v>25</v>
      </c>
      <c r="F1303" s="213"/>
      <c r="G1303" s="551">
        <f>(D1303*F1303)</f>
        <v>0</v>
      </c>
    </row>
    <row r="1304" spans="1:7" s="21" customFormat="1">
      <c r="A1304" s="91"/>
      <c r="B1304" s="71"/>
      <c r="C1304" s="90"/>
      <c r="D1304" s="199"/>
      <c r="E1304" s="200"/>
      <c r="F1304" s="63"/>
      <c r="G1304" s="520"/>
    </row>
    <row r="1305" spans="1:7" s="21" customFormat="1" ht="51">
      <c r="A1305" s="91" t="s">
        <v>955</v>
      </c>
      <c r="B1305" s="48" t="s">
        <v>956</v>
      </c>
      <c r="C1305" s="90"/>
      <c r="D1305" s="199"/>
      <c r="E1305" s="200"/>
      <c r="F1305" s="63"/>
      <c r="G1305" s="520"/>
    </row>
    <row r="1306" spans="1:7" s="21" customFormat="1" ht="38.25">
      <c r="A1306" s="91"/>
      <c r="B1306" s="48" t="s">
        <v>798</v>
      </c>
      <c r="C1306" s="90"/>
      <c r="D1306" s="199"/>
      <c r="E1306" s="200"/>
      <c r="F1306" s="63"/>
      <c r="G1306" s="520"/>
    </row>
    <row r="1307" spans="1:7" s="21" customFormat="1">
      <c r="A1307" s="91"/>
      <c r="B1307" s="48" t="s">
        <v>957</v>
      </c>
      <c r="C1307" s="90" t="s">
        <v>34</v>
      </c>
      <c r="D1307" s="290">
        <v>1</v>
      </c>
      <c r="E1307" s="39" t="s">
        <v>25</v>
      </c>
      <c r="F1307" s="213"/>
      <c r="G1307" s="551">
        <f>(D1307*F1307)</f>
        <v>0</v>
      </c>
    </row>
    <row r="1308" spans="1:7" s="21" customFormat="1">
      <c r="A1308" s="91"/>
      <c r="B1308" s="48"/>
      <c r="C1308" s="90"/>
      <c r="D1308" s="199"/>
      <c r="E1308" s="200"/>
      <c r="F1308" s="63"/>
      <c r="G1308" s="520"/>
    </row>
    <row r="1309" spans="1:7" s="21" customFormat="1" ht="76.5">
      <c r="A1309" s="91" t="s">
        <v>665</v>
      </c>
      <c r="B1309" s="48" t="s">
        <v>958</v>
      </c>
      <c r="C1309" s="90"/>
      <c r="D1309" s="199"/>
      <c r="E1309" s="200"/>
      <c r="F1309" s="63"/>
      <c r="G1309" s="520"/>
    </row>
    <row r="1310" spans="1:7" s="21" customFormat="1" ht="38.25">
      <c r="A1310" s="91"/>
      <c r="B1310" s="48" t="s">
        <v>798</v>
      </c>
      <c r="C1310" s="90"/>
      <c r="D1310" s="199"/>
      <c r="E1310" s="200"/>
      <c r="F1310" s="63"/>
      <c r="G1310" s="520"/>
    </row>
    <row r="1311" spans="1:7" s="21" customFormat="1">
      <c r="A1311" s="91"/>
      <c r="B1311" s="48" t="s">
        <v>957</v>
      </c>
      <c r="C1311" s="90" t="s">
        <v>34</v>
      </c>
      <c r="D1311" s="290">
        <v>1</v>
      </c>
      <c r="E1311" s="39" t="s">
        <v>25</v>
      </c>
      <c r="F1311" s="213"/>
      <c r="G1311" s="551">
        <f>(D1311*F1311)</f>
        <v>0</v>
      </c>
    </row>
    <row r="1312" spans="1:7" s="21" customFormat="1">
      <c r="A1312" s="91"/>
      <c r="B1312" s="48"/>
      <c r="C1312" s="274"/>
      <c r="D1312" s="270"/>
      <c r="E1312" s="271"/>
      <c r="F1312" s="63"/>
      <c r="G1312" s="520"/>
    </row>
    <row r="1313" spans="1:7" s="21" customFormat="1" ht="51">
      <c r="A1313" s="91" t="s">
        <v>668</v>
      </c>
      <c r="B1313" s="48" t="s">
        <v>959</v>
      </c>
      <c r="C1313" s="274"/>
      <c r="D1313" s="270"/>
      <c r="E1313" s="271"/>
      <c r="F1313" s="63"/>
      <c r="G1313" s="520"/>
    </row>
    <row r="1314" spans="1:7" s="21" customFormat="1">
      <c r="A1314" s="91"/>
      <c r="B1314" s="48" t="s">
        <v>943</v>
      </c>
      <c r="C1314" s="3" t="s">
        <v>24</v>
      </c>
      <c r="D1314" s="290">
        <v>1</v>
      </c>
      <c r="E1314" s="39" t="s">
        <v>25</v>
      </c>
      <c r="F1314" s="213"/>
      <c r="G1314" s="551">
        <f>(D1314*F1314)</f>
        <v>0</v>
      </c>
    </row>
    <row r="1315" spans="1:7" s="21" customFormat="1">
      <c r="A1315" s="91"/>
      <c r="B1315" s="71"/>
      <c r="C1315" s="274"/>
      <c r="D1315" s="270"/>
      <c r="E1315" s="271"/>
      <c r="F1315" s="63"/>
      <c r="G1315" s="520"/>
    </row>
    <row r="1316" spans="1:7" s="21" customFormat="1" ht="140.25">
      <c r="A1316" s="91" t="s">
        <v>673</v>
      </c>
      <c r="B1316" s="48" t="s">
        <v>960</v>
      </c>
      <c r="C1316" s="274"/>
      <c r="D1316" s="270"/>
      <c r="E1316" s="271"/>
      <c r="F1316" s="63"/>
      <c r="G1316" s="520"/>
    </row>
    <row r="1317" spans="1:7" s="21" customFormat="1">
      <c r="A1317" s="91"/>
      <c r="B1317" s="48" t="s">
        <v>961</v>
      </c>
      <c r="C1317" s="216" t="s">
        <v>42</v>
      </c>
      <c r="D1317" s="213">
        <v>79</v>
      </c>
      <c r="E1317" s="39" t="s">
        <v>25</v>
      </c>
      <c r="F1317" s="63"/>
      <c r="G1317" s="551">
        <f>(D1317*F1317)</f>
        <v>0</v>
      </c>
    </row>
    <row r="1318" spans="1:7" s="21" customFormat="1">
      <c r="A1318" s="91"/>
      <c r="B1318" s="71"/>
      <c r="C1318" s="216"/>
      <c r="D1318" s="213"/>
      <c r="E1318" s="262"/>
      <c r="F1318" s="63"/>
      <c r="G1318" s="520"/>
    </row>
    <row r="1319" spans="1:7" s="21" customFormat="1" ht="51">
      <c r="A1319" s="91" t="s">
        <v>962</v>
      </c>
      <c r="B1319" s="71" t="s">
        <v>963</v>
      </c>
      <c r="C1319" s="216"/>
      <c r="D1319" s="213"/>
      <c r="E1319" s="262"/>
      <c r="F1319" s="63"/>
      <c r="G1319" s="520"/>
    </row>
    <row r="1320" spans="1:7" s="21" customFormat="1">
      <c r="A1320" s="91"/>
      <c r="B1320" s="48" t="s">
        <v>943</v>
      </c>
      <c r="C1320" s="3" t="s">
        <v>24</v>
      </c>
      <c r="D1320" s="290">
        <v>1</v>
      </c>
      <c r="E1320" s="39" t="s">
        <v>25</v>
      </c>
      <c r="F1320" s="213"/>
      <c r="G1320" s="551">
        <f>(D1320*F1320)</f>
        <v>0</v>
      </c>
    </row>
    <row r="1321" spans="1:7" s="21" customFormat="1">
      <c r="A1321" s="91"/>
      <c r="B1321" s="71"/>
      <c r="C1321" s="90"/>
      <c r="D1321" s="199"/>
      <c r="E1321" s="200"/>
      <c r="F1321" s="63"/>
      <c r="G1321" s="543"/>
    </row>
    <row r="1322" spans="1:7" s="21" customFormat="1">
      <c r="A1322" s="227"/>
      <c r="B1322" s="228" t="s">
        <v>964</v>
      </c>
      <c r="C1322" s="229"/>
      <c r="D1322" s="230"/>
      <c r="E1322" s="231"/>
      <c r="F1322" s="232"/>
      <c r="G1322" s="553">
        <f>SUM(G1274:G1321)</f>
        <v>0</v>
      </c>
    </row>
    <row r="1323" spans="1:7" s="21" customFormat="1">
      <c r="A1323" s="91"/>
      <c r="B1323" s="71"/>
      <c r="C1323" s="274"/>
      <c r="D1323" s="270"/>
      <c r="E1323" s="271"/>
      <c r="F1323" s="63"/>
      <c r="G1323" s="520"/>
    </row>
    <row r="1324" spans="1:7" s="21" customFormat="1">
      <c r="A1324" s="273" t="s">
        <v>965</v>
      </c>
      <c r="B1324" s="201" t="s">
        <v>966</v>
      </c>
      <c r="C1324" s="202"/>
      <c r="D1324" s="203"/>
      <c r="E1324" s="204"/>
      <c r="F1324" s="184"/>
      <c r="G1324" s="523"/>
    </row>
    <row r="1325" spans="1:7" s="21" customFormat="1">
      <c r="A1325" s="109"/>
      <c r="B1325" s="71"/>
      <c r="C1325" s="274"/>
      <c r="D1325" s="270"/>
      <c r="E1325" s="271"/>
      <c r="F1325" s="63"/>
      <c r="G1325" s="520"/>
    </row>
    <row r="1326" spans="1:7" s="21" customFormat="1">
      <c r="A1326" s="273" t="s">
        <v>967</v>
      </c>
      <c r="B1326" s="201" t="s">
        <v>69</v>
      </c>
      <c r="C1326" s="202"/>
      <c r="D1326" s="203"/>
      <c r="E1326" s="204"/>
      <c r="F1326" s="184"/>
      <c r="G1326" s="523"/>
    </row>
    <row r="1327" spans="1:7" s="21" customFormat="1" ht="38.25">
      <c r="A1327" s="208" t="s">
        <v>435</v>
      </c>
      <c r="B1327" s="209" t="s">
        <v>639</v>
      </c>
      <c r="C1327" s="216"/>
      <c r="D1327" s="217"/>
      <c r="E1327" s="245"/>
      <c r="F1327" s="217"/>
      <c r="G1327" s="551"/>
    </row>
    <row r="1328" spans="1:7" s="21" customFormat="1">
      <c r="A1328" s="215"/>
      <c r="B1328" s="209" t="s">
        <v>640</v>
      </c>
      <c r="C1328" s="216" t="s">
        <v>42</v>
      </c>
      <c r="D1328" s="213">
        <v>52.85</v>
      </c>
      <c r="E1328" s="39" t="s">
        <v>25</v>
      </c>
      <c r="F1328" s="217"/>
      <c r="G1328" s="551">
        <f>(D1328*F1328)</f>
        <v>0</v>
      </c>
    </row>
    <row r="1329" spans="1:7" s="21" customFormat="1">
      <c r="A1329" s="91"/>
      <c r="B1329" s="71"/>
      <c r="C1329" s="274"/>
      <c r="D1329" s="270"/>
      <c r="E1329" s="271"/>
      <c r="F1329" s="63"/>
      <c r="G1329" s="520"/>
    </row>
    <row r="1330" spans="1:7" s="21" customFormat="1" ht="102">
      <c r="A1330" s="91" t="s">
        <v>439</v>
      </c>
      <c r="B1330" s="218" t="s">
        <v>968</v>
      </c>
      <c r="C1330" s="274"/>
      <c r="D1330" s="270"/>
      <c r="E1330" s="271"/>
      <c r="F1330" s="63"/>
      <c r="G1330" s="520"/>
    </row>
    <row r="1331" spans="1:7" s="21" customFormat="1" ht="25.5">
      <c r="A1331" s="91"/>
      <c r="B1331" s="48" t="s">
        <v>888</v>
      </c>
      <c r="C1331" s="274"/>
      <c r="D1331" s="270"/>
      <c r="E1331" s="271"/>
      <c r="F1331" s="63"/>
      <c r="G1331" s="520"/>
    </row>
    <row r="1332" spans="1:7" s="21" customFormat="1" ht="25.5">
      <c r="A1332" s="91"/>
      <c r="B1332" s="48" t="s">
        <v>699</v>
      </c>
      <c r="C1332" s="274"/>
      <c r="D1332" s="270"/>
      <c r="E1332" s="271"/>
      <c r="F1332" s="63"/>
      <c r="G1332" s="520"/>
    </row>
    <row r="1333" spans="1:7" s="21" customFormat="1" ht="14.25">
      <c r="A1333" s="91"/>
      <c r="B1333" s="129" t="s">
        <v>889</v>
      </c>
      <c r="C1333" s="90" t="s">
        <v>704</v>
      </c>
      <c r="D1333" s="63">
        <v>63</v>
      </c>
      <c r="E1333" s="39" t="s">
        <v>25</v>
      </c>
      <c r="F1333" s="63"/>
      <c r="G1333" s="551">
        <f>(D1333*F1333)</f>
        <v>0</v>
      </c>
    </row>
    <row r="1334" spans="1:7" s="21" customFormat="1">
      <c r="A1334" s="91"/>
      <c r="B1334" s="71"/>
      <c r="C1334" s="274"/>
      <c r="D1334" s="270"/>
      <c r="E1334" s="271"/>
      <c r="F1334" s="63"/>
      <c r="G1334" s="520"/>
    </row>
    <row r="1335" spans="1:7" s="21" customFormat="1" ht="51">
      <c r="A1335" s="91" t="s">
        <v>450</v>
      </c>
      <c r="B1335" s="218" t="s">
        <v>969</v>
      </c>
      <c r="C1335" s="274"/>
      <c r="D1335" s="270"/>
      <c r="E1335" s="271"/>
      <c r="F1335" s="63"/>
      <c r="G1335" s="520"/>
    </row>
    <row r="1336" spans="1:7" s="21" customFormat="1" ht="38.25">
      <c r="A1336" s="91"/>
      <c r="B1336" s="48" t="s">
        <v>891</v>
      </c>
      <c r="C1336" s="90"/>
      <c r="D1336" s="270"/>
      <c r="E1336" s="271"/>
      <c r="F1336" s="63"/>
      <c r="G1336" s="520"/>
    </row>
    <row r="1337" spans="1:7" s="21" customFormat="1" ht="51">
      <c r="A1337" s="91"/>
      <c r="B1337" s="48" t="s">
        <v>892</v>
      </c>
      <c r="C1337" s="90"/>
      <c r="D1337" s="270"/>
      <c r="E1337" s="271"/>
      <c r="F1337" s="63"/>
      <c r="G1337" s="520"/>
    </row>
    <row r="1338" spans="1:7" s="21" customFormat="1" ht="14.25">
      <c r="A1338" s="91"/>
      <c r="B1338" s="129" t="s">
        <v>893</v>
      </c>
      <c r="C1338" s="90" t="s">
        <v>704</v>
      </c>
      <c r="D1338" s="213">
        <v>31.5</v>
      </c>
      <c r="E1338" s="39" t="s">
        <v>25</v>
      </c>
      <c r="F1338" s="213"/>
      <c r="G1338" s="551">
        <f>(D1338*F1338)</f>
        <v>0</v>
      </c>
    </row>
    <row r="1339" spans="1:7" s="21" customFormat="1">
      <c r="A1339" s="91"/>
      <c r="B1339" s="71"/>
      <c r="C1339" s="274"/>
      <c r="D1339" s="270"/>
      <c r="E1339" s="271"/>
      <c r="F1339" s="63"/>
      <c r="G1339" s="520"/>
    </row>
    <row r="1340" spans="1:7" s="21" customFormat="1" ht="51">
      <c r="A1340" s="91" t="s">
        <v>655</v>
      </c>
      <c r="B1340" s="218" t="s">
        <v>970</v>
      </c>
      <c r="C1340" s="274"/>
      <c r="D1340" s="270"/>
      <c r="E1340" s="271"/>
      <c r="F1340" s="63"/>
      <c r="G1340" s="520"/>
    </row>
    <row r="1341" spans="1:7" s="21" customFormat="1" ht="76.5">
      <c r="A1341" s="91"/>
      <c r="B1341" s="218" t="s">
        <v>723</v>
      </c>
      <c r="C1341" s="90"/>
      <c r="D1341" s="270"/>
      <c r="E1341" s="271"/>
      <c r="F1341" s="63"/>
      <c r="G1341" s="520"/>
    </row>
    <row r="1342" spans="1:7" s="21" customFormat="1" ht="63.75">
      <c r="A1342" s="91"/>
      <c r="B1342" s="218" t="s">
        <v>725</v>
      </c>
      <c r="C1342" s="90"/>
      <c r="D1342" s="63"/>
      <c r="E1342" s="93"/>
      <c r="F1342" s="63"/>
      <c r="G1342" s="520"/>
    </row>
    <row r="1343" spans="1:7" s="21" customFormat="1" ht="27">
      <c r="A1343" s="91"/>
      <c r="B1343" s="218" t="s">
        <v>726</v>
      </c>
      <c r="C1343" s="90" t="s">
        <v>704</v>
      </c>
      <c r="D1343" s="63">
        <v>24</v>
      </c>
      <c r="E1343" s="39" t="s">
        <v>25</v>
      </c>
      <c r="F1343" s="63"/>
      <c r="G1343" s="551">
        <f>(D1343*F1343)</f>
        <v>0</v>
      </c>
    </row>
    <row r="1344" spans="1:7" s="21" customFormat="1">
      <c r="A1344" s="91"/>
      <c r="B1344" s="71"/>
      <c r="C1344" s="168"/>
      <c r="D1344" s="199"/>
      <c r="E1344" s="200"/>
      <c r="F1344" s="63"/>
      <c r="G1344" s="520"/>
    </row>
    <row r="1345" spans="1:7" s="21" customFormat="1" ht="114.75">
      <c r="A1345" s="268" t="s">
        <v>660</v>
      </c>
      <c r="B1345" s="48" t="s">
        <v>971</v>
      </c>
      <c r="C1345" s="168"/>
      <c r="D1345" s="199"/>
      <c r="E1345" s="200"/>
      <c r="F1345" s="63"/>
      <c r="G1345" s="520"/>
    </row>
    <row r="1346" spans="1:7" s="21" customFormat="1" ht="25.5">
      <c r="A1346" s="268"/>
      <c r="B1346" s="48" t="s">
        <v>713</v>
      </c>
      <c r="C1346" s="168"/>
      <c r="D1346" s="199"/>
      <c r="E1346" s="200"/>
      <c r="F1346" s="63"/>
      <c r="G1346" s="520"/>
    </row>
    <row r="1347" spans="1:7" s="21" customFormat="1" ht="51">
      <c r="A1347" s="268"/>
      <c r="B1347" s="129" t="s">
        <v>895</v>
      </c>
      <c r="C1347" s="168"/>
      <c r="D1347" s="199"/>
      <c r="E1347" s="200"/>
      <c r="F1347" s="63"/>
      <c r="G1347" s="520"/>
    </row>
    <row r="1348" spans="1:7" s="21" customFormat="1" ht="51">
      <c r="A1348" s="268"/>
      <c r="B1348" s="272" t="s">
        <v>715</v>
      </c>
      <c r="C1348" s="90"/>
      <c r="D1348" s="199"/>
      <c r="E1348" s="200"/>
      <c r="F1348" s="63"/>
      <c r="G1348" s="520"/>
    </row>
    <row r="1349" spans="1:7" s="21" customFormat="1" ht="14.25">
      <c r="A1349" s="268"/>
      <c r="B1349" s="272" t="s">
        <v>896</v>
      </c>
      <c r="C1349" s="90" t="s">
        <v>704</v>
      </c>
      <c r="D1349" s="63">
        <v>63</v>
      </c>
      <c r="E1349" s="39" t="s">
        <v>25</v>
      </c>
      <c r="F1349" s="63"/>
      <c r="G1349" s="551">
        <f>(D1349*F1349)</f>
        <v>0</v>
      </c>
    </row>
    <row r="1350" spans="1:7" s="21" customFormat="1">
      <c r="A1350" s="91"/>
      <c r="B1350" s="71"/>
      <c r="C1350" s="90"/>
      <c r="D1350" s="199"/>
      <c r="E1350" s="200"/>
      <c r="F1350" s="63"/>
      <c r="G1350" s="543"/>
    </row>
    <row r="1351" spans="1:7" s="21" customFormat="1">
      <c r="A1351" s="227"/>
      <c r="B1351" s="228" t="s">
        <v>83</v>
      </c>
      <c r="C1351" s="229"/>
      <c r="D1351" s="230"/>
      <c r="E1351" s="231"/>
      <c r="F1351" s="232"/>
      <c r="G1351" s="553">
        <f>SUM(G1326:G1350)</f>
        <v>0</v>
      </c>
    </row>
    <row r="1352" spans="1:7" s="21" customFormat="1">
      <c r="A1352" s="91"/>
      <c r="B1352" s="71"/>
      <c r="C1352" s="274"/>
      <c r="D1352" s="270"/>
      <c r="E1352" s="271"/>
      <c r="F1352" s="63"/>
      <c r="G1352" s="520"/>
    </row>
    <row r="1353" spans="1:7" s="21" customFormat="1">
      <c r="A1353" s="273" t="s">
        <v>972</v>
      </c>
      <c r="B1353" s="201" t="s">
        <v>899</v>
      </c>
      <c r="C1353" s="202"/>
      <c r="D1353" s="203"/>
      <c r="E1353" s="204"/>
      <c r="F1353" s="184"/>
      <c r="G1353" s="523"/>
    </row>
    <row r="1354" spans="1:7" s="21" customFormat="1" ht="51">
      <c r="A1354" s="91" t="s">
        <v>435</v>
      </c>
      <c r="B1354" s="129" t="s">
        <v>973</v>
      </c>
      <c r="C1354" s="90" t="s">
        <v>902</v>
      </c>
      <c r="D1354" s="275">
        <v>10</v>
      </c>
      <c r="E1354" s="39" t="s">
        <v>25</v>
      </c>
      <c r="F1354" s="63"/>
      <c r="G1354" s="551">
        <f>(D1354*F1354)</f>
        <v>0</v>
      </c>
    </row>
    <row r="1355" spans="1:7" s="21" customFormat="1">
      <c r="A1355" s="91"/>
      <c r="B1355" s="71"/>
      <c r="C1355" s="274"/>
      <c r="D1355" s="270"/>
      <c r="E1355" s="271"/>
      <c r="F1355" s="63"/>
      <c r="G1355" s="520"/>
    </row>
    <row r="1356" spans="1:7" s="21" customFormat="1" ht="191.25">
      <c r="A1356" s="91" t="s">
        <v>439</v>
      </c>
      <c r="B1356" s="129" t="s">
        <v>974</v>
      </c>
      <c r="C1356" s="274"/>
      <c r="D1356" s="270"/>
      <c r="E1356" s="271"/>
      <c r="F1356" s="63"/>
      <c r="G1356" s="520"/>
    </row>
    <row r="1357" spans="1:7" s="21" customFormat="1" ht="25.5">
      <c r="A1357" s="91"/>
      <c r="B1357" s="129" t="s">
        <v>975</v>
      </c>
      <c r="C1357" s="274"/>
      <c r="D1357" s="270"/>
      <c r="E1357" s="271"/>
      <c r="F1357" s="63"/>
      <c r="G1357" s="520"/>
    </row>
    <row r="1358" spans="1:7" s="21" customFormat="1">
      <c r="A1358" s="91"/>
      <c r="B1358" s="129" t="s">
        <v>976</v>
      </c>
      <c r="C1358" s="274"/>
      <c r="D1358" s="270"/>
      <c r="E1358" s="271"/>
      <c r="F1358" s="63"/>
      <c r="G1358" s="520"/>
    </row>
    <row r="1359" spans="1:7" s="21" customFormat="1">
      <c r="A1359" s="292" t="s">
        <v>977</v>
      </c>
      <c r="B1359" s="129" t="s">
        <v>978</v>
      </c>
      <c r="C1359" s="90" t="s">
        <v>34</v>
      </c>
      <c r="D1359" s="275">
        <v>3</v>
      </c>
      <c r="E1359" s="39" t="s">
        <v>25</v>
      </c>
      <c r="F1359" s="63"/>
      <c r="G1359" s="551">
        <f>(D1359*F1359)</f>
        <v>0</v>
      </c>
    </row>
    <row r="1360" spans="1:7" s="21" customFormat="1">
      <c r="A1360" s="91"/>
      <c r="B1360" s="71"/>
      <c r="C1360" s="90"/>
      <c r="D1360" s="199"/>
      <c r="E1360" s="200"/>
      <c r="F1360" s="63"/>
      <c r="G1360" s="543"/>
    </row>
    <row r="1361" spans="1:7" s="21" customFormat="1">
      <c r="A1361" s="227"/>
      <c r="B1361" s="228" t="s">
        <v>932</v>
      </c>
      <c r="C1361" s="229"/>
      <c r="D1361" s="230"/>
      <c r="E1361" s="231"/>
      <c r="F1361" s="232"/>
      <c r="G1361" s="553">
        <f>SUM(G1353:G1360)</f>
        <v>0</v>
      </c>
    </row>
    <row r="1362" spans="1:7" s="21" customFormat="1">
      <c r="A1362" s="91"/>
      <c r="B1362" s="71"/>
      <c r="C1362" s="274"/>
      <c r="D1362" s="270"/>
      <c r="E1362" s="271"/>
      <c r="F1362" s="63"/>
      <c r="G1362" s="520"/>
    </row>
    <row r="1363" spans="1:7" s="21" customFormat="1">
      <c r="A1363" s="273" t="s">
        <v>979</v>
      </c>
      <c r="B1363" s="201" t="s">
        <v>934</v>
      </c>
      <c r="C1363" s="202"/>
      <c r="D1363" s="203"/>
      <c r="E1363" s="204"/>
      <c r="F1363" s="184"/>
      <c r="G1363" s="523"/>
    </row>
    <row r="1364" spans="1:7" s="21" customFormat="1" ht="25.5">
      <c r="A1364" s="91"/>
      <c r="B1364" s="256" t="s">
        <v>980</v>
      </c>
      <c r="C1364" s="274"/>
      <c r="D1364" s="270"/>
      <c r="E1364" s="271"/>
      <c r="F1364" s="63"/>
      <c r="G1364" s="520"/>
    </row>
    <row r="1365" spans="1:7" s="21" customFormat="1">
      <c r="A1365" s="91"/>
      <c r="B1365" s="71"/>
      <c r="C1365" s="274"/>
      <c r="D1365" s="270"/>
      <c r="E1365" s="271"/>
      <c r="F1365" s="63"/>
      <c r="G1365" s="520"/>
    </row>
    <row r="1366" spans="1:7" s="21" customFormat="1" ht="38.25">
      <c r="A1366" s="91" t="s">
        <v>981</v>
      </c>
      <c r="B1366" s="218" t="s">
        <v>982</v>
      </c>
      <c r="C1366" s="274"/>
      <c r="D1366" s="270"/>
      <c r="E1366" s="271"/>
      <c r="F1366" s="63"/>
      <c r="G1366" s="520"/>
    </row>
    <row r="1367" spans="1:7" s="21" customFormat="1" ht="38.25">
      <c r="A1367" s="91"/>
      <c r="B1367" s="218" t="s">
        <v>811</v>
      </c>
      <c r="C1367" s="274"/>
      <c r="D1367" s="270"/>
      <c r="E1367" s="271"/>
      <c r="F1367" s="63"/>
      <c r="G1367" s="520"/>
    </row>
    <row r="1368" spans="1:7" s="21" customFormat="1" ht="25.5">
      <c r="A1368" s="91"/>
      <c r="B1368" s="218" t="s">
        <v>812</v>
      </c>
      <c r="C1368" s="274"/>
      <c r="D1368" s="270"/>
      <c r="E1368" s="271"/>
      <c r="F1368" s="63"/>
      <c r="G1368" s="520"/>
    </row>
    <row r="1369" spans="1:7" s="21" customFormat="1" ht="51">
      <c r="A1369" s="91"/>
      <c r="B1369" s="218" t="s">
        <v>813</v>
      </c>
      <c r="C1369" s="274"/>
      <c r="D1369" s="270"/>
      <c r="E1369" s="271"/>
      <c r="F1369" s="63"/>
      <c r="G1369" s="520"/>
    </row>
    <row r="1370" spans="1:7" s="21" customFormat="1" ht="38.25">
      <c r="A1370" s="91"/>
      <c r="B1370" s="218" t="s">
        <v>793</v>
      </c>
      <c r="C1370" s="274"/>
      <c r="D1370" s="270"/>
      <c r="E1370" s="271"/>
      <c r="F1370" s="63"/>
      <c r="G1370" s="520"/>
    </row>
    <row r="1371" spans="1:7" s="21" customFormat="1">
      <c r="A1371" s="91"/>
      <c r="B1371" s="218" t="s">
        <v>672</v>
      </c>
      <c r="C1371" s="274"/>
      <c r="D1371" s="270"/>
      <c r="E1371" s="271"/>
      <c r="F1371" s="63"/>
      <c r="G1371" s="520"/>
    </row>
    <row r="1372" spans="1:7" s="21" customFormat="1">
      <c r="A1372" s="91" t="s">
        <v>857</v>
      </c>
      <c r="B1372" s="218" t="s">
        <v>983</v>
      </c>
      <c r="C1372" s="225" t="s">
        <v>42</v>
      </c>
      <c r="D1372" s="213">
        <v>10</v>
      </c>
      <c r="E1372" s="39" t="s">
        <v>25</v>
      </c>
      <c r="F1372" s="213"/>
      <c r="G1372" s="551">
        <f t="shared" ref="G1372:G1373" si="46">(D1372*F1372)</f>
        <v>0</v>
      </c>
    </row>
    <row r="1373" spans="1:7" s="21" customFormat="1">
      <c r="A1373" s="91" t="s">
        <v>858</v>
      </c>
      <c r="B1373" s="218" t="s">
        <v>984</v>
      </c>
      <c r="C1373" s="225" t="s">
        <v>42</v>
      </c>
      <c r="D1373" s="213">
        <v>50</v>
      </c>
      <c r="E1373" s="39" t="s">
        <v>25</v>
      </c>
      <c r="F1373" s="213"/>
      <c r="G1373" s="551">
        <f t="shared" si="46"/>
        <v>0</v>
      </c>
    </row>
    <row r="1374" spans="1:7" s="21" customFormat="1">
      <c r="A1374" s="91"/>
      <c r="B1374" s="71"/>
      <c r="C1374" s="274"/>
      <c r="D1374" s="270"/>
      <c r="E1374" s="271"/>
      <c r="F1374" s="63"/>
      <c r="G1374" s="520"/>
    </row>
    <row r="1375" spans="1:7" s="21" customFormat="1" ht="76.5">
      <c r="A1375" s="91" t="s">
        <v>439</v>
      </c>
      <c r="B1375" s="218" t="s">
        <v>985</v>
      </c>
      <c r="C1375" s="274"/>
      <c r="D1375" s="270"/>
      <c r="E1375" s="271"/>
      <c r="F1375" s="63"/>
      <c r="G1375" s="520"/>
    </row>
    <row r="1376" spans="1:7" s="21" customFormat="1" ht="38.25">
      <c r="A1376" s="91"/>
      <c r="B1376" s="218" t="s">
        <v>793</v>
      </c>
      <c r="C1376" s="274"/>
      <c r="D1376" s="270"/>
      <c r="E1376" s="271"/>
      <c r="F1376" s="63"/>
      <c r="G1376" s="520"/>
    </row>
    <row r="1377" spans="1:7" s="21" customFormat="1">
      <c r="A1377" s="91"/>
      <c r="B1377" s="218" t="s">
        <v>672</v>
      </c>
      <c r="C1377" s="274"/>
      <c r="D1377" s="270"/>
      <c r="E1377" s="271"/>
      <c r="F1377" s="63"/>
      <c r="G1377" s="520"/>
    </row>
    <row r="1378" spans="1:7" s="21" customFormat="1">
      <c r="A1378" s="91" t="s">
        <v>646</v>
      </c>
      <c r="B1378" s="71" t="s">
        <v>983</v>
      </c>
      <c r="C1378" s="225" t="s">
        <v>42</v>
      </c>
      <c r="D1378" s="213">
        <v>11</v>
      </c>
      <c r="E1378" s="39" t="s">
        <v>25</v>
      </c>
      <c r="F1378" s="213"/>
      <c r="G1378" s="551">
        <f t="shared" ref="G1378:G1380" si="47">(D1378*F1378)</f>
        <v>0</v>
      </c>
    </row>
    <row r="1379" spans="1:7" s="21" customFormat="1">
      <c r="A1379" s="91" t="s">
        <v>648</v>
      </c>
      <c r="B1379" s="71" t="s">
        <v>986</v>
      </c>
      <c r="C1379" s="225" t="s">
        <v>42</v>
      </c>
      <c r="D1379" s="213">
        <v>5</v>
      </c>
      <c r="E1379" s="39" t="s">
        <v>25</v>
      </c>
      <c r="F1379" s="213"/>
      <c r="G1379" s="551">
        <f t="shared" si="47"/>
        <v>0</v>
      </c>
    </row>
    <row r="1380" spans="1:7" s="21" customFormat="1">
      <c r="A1380" s="91" t="s">
        <v>987</v>
      </c>
      <c r="B1380" s="71" t="s">
        <v>988</v>
      </c>
      <c r="C1380" s="225" t="s">
        <v>42</v>
      </c>
      <c r="D1380" s="213">
        <v>2</v>
      </c>
      <c r="E1380" s="39" t="s">
        <v>25</v>
      </c>
      <c r="F1380" s="213"/>
      <c r="G1380" s="551">
        <f t="shared" si="47"/>
        <v>0</v>
      </c>
    </row>
    <row r="1381" spans="1:7" s="21" customFormat="1">
      <c r="A1381" s="91"/>
      <c r="B1381" s="71"/>
      <c r="C1381" s="274"/>
      <c r="D1381" s="270"/>
      <c r="E1381" s="271"/>
      <c r="F1381" s="63"/>
      <c r="G1381" s="520"/>
    </row>
    <row r="1382" spans="1:7" s="21" customFormat="1" ht="25.5">
      <c r="A1382" s="91" t="s">
        <v>989</v>
      </c>
      <c r="B1382" s="71" t="s">
        <v>990</v>
      </c>
      <c r="C1382" s="274"/>
      <c r="D1382" s="270"/>
      <c r="E1382" s="271"/>
      <c r="F1382" s="63"/>
      <c r="G1382" s="520"/>
    </row>
    <row r="1383" spans="1:7" s="21" customFormat="1">
      <c r="A1383" s="91"/>
      <c r="B1383" s="71" t="s">
        <v>739</v>
      </c>
      <c r="C1383" s="90" t="s">
        <v>34</v>
      </c>
      <c r="D1383" s="290">
        <v>1</v>
      </c>
      <c r="E1383" s="39" t="s">
        <v>25</v>
      </c>
      <c r="F1383" s="213"/>
      <c r="G1383" s="551">
        <f>(D1383*F1383)</f>
        <v>0</v>
      </c>
    </row>
    <row r="1384" spans="1:7" s="21" customFormat="1">
      <c r="A1384" s="91"/>
      <c r="B1384" s="71"/>
      <c r="C1384" s="274"/>
      <c r="D1384" s="270"/>
      <c r="E1384" s="271"/>
      <c r="F1384" s="63"/>
      <c r="G1384" s="520"/>
    </row>
    <row r="1385" spans="1:7" s="21" customFormat="1" ht="25.5">
      <c r="A1385" s="91" t="s">
        <v>655</v>
      </c>
      <c r="B1385" s="153" t="s">
        <v>991</v>
      </c>
      <c r="C1385" s="274"/>
      <c r="D1385" s="270"/>
      <c r="E1385" s="271"/>
      <c r="F1385" s="63"/>
      <c r="G1385" s="520"/>
    </row>
    <row r="1386" spans="1:7" s="21" customFormat="1" ht="38.25">
      <c r="A1386" s="91"/>
      <c r="B1386" s="153" t="s">
        <v>992</v>
      </c>
      <c r="C1386" s="274"/>
      <c r="D1386" s="270"/>
      <c r="E1386" s="271"/>
      <c r="F1386" s="63"/>
      <c r="G1386" s="520"/>
    </row>
    <row r="1387" spans="1:7" s="21" customFormat="1" ht="25.5">
      <c r="A1387" s="91"/>
      <c r="B1387" s="153" t="s">
        <v>993</v>
      </c>
      <c r="C1387" s="274"/>
      <c r="D1387" s="270"/>
      <c r="E1387" s="271"/>
      <c r="F1387" s="63"/>
      <c r="G1387" s="520"/>
    </row>
    <row r="1388" spans="1:7" s="21" customFormat="1" ht="38.25">
      <c r="A1388" s="91"/>
      <c r="B1388" s="218" t="s">
        <v>798</v>
      </c>
      <c r="C1388" s="274"/>
      <c r="D1388" s="270"/>
      <c r="E1388" s="271"/>
      <c r="F1388" s="63"/>
      <c r="G1388" s="520"/>
    </row>
    <row r="1389" spans="1:7" s="21" customFormat="1">
      <c r="A1389" s="91"/>
      <c r="B1389" s="153" t="s">
        <v>951</v>
      </c>
      <c r="C1389" s="90" t="s">
        <v>34</v>
      </c>
      <c r="D1389" s="290">
        <v>3</v>
      </c>
      <c r="E1389" s="39" t="s">
        <v>25</v>
      </c>
      <c r="F1389" s="213"/>
      <c r="G1389" s="551">
        <f>(D1389*F1389)</f>
        <v>0</v>
      </c>
    </row>
    <row r="1390" spans="1:7" s="21" customFormat="1">
      <c r="A1390" s="91"/>
      <c r="B1390" s="71"/>
      <c r="C1390" s="90"/>
      <c r="D1390" s="199"/>
      <c r="E1390" s="200"/>
      <c r="F1390" s="63"/>
      <c r="G1390" s="520"/>
    </row>
    <row r="1391" spans="1:7" s="21" customFormat="1" ht="25.5">
      <c r="A1391" s="91" t="s">
        <v>660</v>
      </c>
      <c r="B1391" s="48" t="s">
        <v>994</v>
      </c>
      <c r="C1391" s="90"/>
      <c r="D1391" s="199"/>
      <c r="E1391" s="200"/>
      <c r="F1391" s="63"/>
      <c r="G1391" s="520"/>
    </row>
    <row r="1392" spans="1:7" s="21" customFormat="1">
      <c r="A1392" s="91"/>
      <c r="B1392" s="48" t="s">
        <v>995</v>
      </c>
      <c r="C1392" s="90"/>
      <c r="D1392" s="199"/>
      <c r="E1392" s="200"/>
      <c r="F1392" s="63"/>
      <c r="G1392" s="520"/>
    </row>
    <row r="1393" spans="1:7" s="21" customFormat="1">
      <c r="A1393" s="91"/>
      <c r="B1393" s="48" t="s">
        <v>797</v>
      </c>
      <c r="C1393" s="90"/>
      <c r="D1393" s="199"/>
      <c r="E1393" s="200"/>
      <c r="F1393" s="63"/>
      <c r="G1393" s="520"/>
    </row>
    <row r="1394" spans="1:7" s="21" customFormat="1">
      <c r="A1394" s="91"/>
      <c r="B1394" s="48" t="s">
        <v>996</v>
      </c>
      <c r="C1394" s="90" t="s">
        <v>34</v>
      </c>
      <c r="D1394" s="275">
        <v>10</v>
      </c>
      <c r="E1394" s="39" t="s">
        <v>25</v>
      </c>
      <c r="F1394" s="63"/>
      <c r="G1394" s="551">
        <f>(D1394*F1394)</f>
        <v>0</v>
      </c>
    </row>
    <row r="1395" spans="1:7" s="21" customFormat="1">
      <c r="A1395" s="91"/>
      <c r="B1395" s="48"/>
      <c r="C1395" s="274"/>
      <c r="D1395" s="270"/>
      <c r="E1395" s="271"/>
      <c r="F1395" s="63"/>
      <c r="G1395" s="520"/>
    </row>
    <row r="1396" spans="1:7" s="21" customFormat="1" ht="38.25">
      <c r="A1396" s="91" t="s">
        <v>955</v>
      </c>
      <c r="B1396" s="218" t="s">
        <v>997</v>
      </c>
      <c r="C1396" s="3" t="s">
        <v>24</v>
      </c>
      <c r="D1396" s="290">
        <v>1</v>
      </c>
      <c r="E1396" s="39" t="s">
        <v>25</v>
      </c>
      <c r="F1396" s="213"/>
      <c r="G1396" s="551">
        <f>(D1396*F1396)</f>
        <v>0</v>
      </c>
    </row>
    <row r="1397" spans="1:7" s="21" customFormat="1">
      <c r="A1397" s="91"/>
      <c r="B1397" s="71"/>
      <c r="C1397" s="274"/>
      <c r="D1397" s="290"/>
      <c r="E1397" s="291"/>
      <c r="F1397" s="213"/>
      <c r="G1397" s="551"/>
    </row>
    <row r="1398" spans="1:7" s="21" customFormat="1">
      <c r="A1398" s="227"/>
      <c r="B1398" s="228" t="s">
        <v>964</v>
      </c>
      <c r="C1398" s="229"/>
      <c r="D1398" s="230"/>
      <c r="E1398" s="231"/>
      <c r="F1398" s="232"/>
      <c r="G1398" s="553">
        <f>SUM(G1363:G1397)</f>
        <v>0</v>
      </c>
    </row>
    <row r="1399" spans="1:7" s="21" customFormat="1">
      <c r="A1399" s="91"/>
      <c r="B1399" s="71"/>
      <c r="C1399" s="274"/>
      <c r="D1399" s="270"/>
      <c r="E1399" s="271"/>
      <c r="F1399" s="63"/>
      <c r="G1399" s="520"/>
    </row>
    <row r="1400" spans="1:7" s="21" customFormat="1">
      <c r="A1400" s="273" t="s">
        <v>998</v>
      </c>
      <c r="B1400" s="201" t="s">
        <v>999</v>
      </c>
      <c r="C1400" s="202"/>
      <c r="D1400" s="203"/>
      <c r="E1400" s="204"/>
      <c r="F1400" s="184"/>
      <c r="G1400" s="523"/>
    </row>
    <row r="1401" spans="1:7" s="21" customFormat="1">
      <c r="A1401" s="269"/>
      <c r="B1401" s="205"/>
      <c r="C1401" s="274"/>
      <c r="D1401" s="270"/>
      <c r="E1401" s="271"/>
      <c r="F1401" s="63"/>
      <c r="G1401" s="520"/>
    </row>
    <row r="1402" spans="1:7" s="21" customFormat="1">
      <c r="A1402" s="273" t="s">
        <v>1000</v>
      </c>
      <c r="B1402" s="201" t="s">
        <v>885</v>
      </c>
      <c r="C1402" s="142"/>
      <c r="D1402" s="293"/>
      <c r="E1402" s="294"/>
      <c r="F1402" s="184"/>
      <c r="G1402" s="523"/>
    </row>
    <row r="1403" spans="1:7" s="21" customFormat="1" ht="51">
      <c r="A1403" s="208" t="s">
        <v>435</v>
      </c>
      <c r="B1403" s="209" t="s">
        <v>1001</v>
      </c>
      <c r="C1403" s="216"/>
      <c r="D1403" s="217"/>
      <c r="E1403" s="245"/>
      <c r="F1403" s="217"/>
      <c r="G1403" s="551"/>
    </row>
    <row r="1404" spans="1:7" s="21" customFormat="1">
      <c r="A1404" s="215"/>
      <c r="B1404" s="209" t="s">
        <v>640</v>
      </c>
      <c r="C1404" s="216" t="s">
        <v>42</v>
      </c>
      <c r="D1404" s="213">
        <v>281</v>
      </c>
      <c r="E1404" s="39" t="s">
        <v>25</v>
      </c>
      <c r="F1404" s="217"/>
      <c r="G1404" s="551">
        <f>(D1404*F1404)</f>
        <v>0</v>
      </c>
    </row>
    <row r="1405" spans="1:7" s="21" customFormat="1">
      <c r="A1405" s="268"/>
      <c r="B1405" s="48"/>
      <c r="C1405" s="90"/>
      <c r="D1405" s="266"/>
      <c r="E1405" s="267"/>
      <c r="F1405" s="63"/>
      <c r="G1405" s="520"/>
    </row>
    <row r="1406" spans="1:7" s="21" customFormat="1" ht="51">
      <c r="A1406" s="268" t="s">
        <v>439</v>
      </c>
      <c r="B1406" s="48" t="s">
        <v>1002</v>
      </c>
      <c r="C1406" s="90"/>
      <c r="D1406" s="266"/>
      <c r="E1406" s="267"/>
      <c r="F1406" s="63"/>
      <c r="G1406" s="520"/>
    </row>
    <row r="1407" spans="1:7" s="21" customFormat="1" ht="25.5">
      <c r="A1407" s="268"/>
      <c r="B1407" s="48" t="s">
        <v>888</v>
      </c>
      <c r="C1407" s="90"/>
      <c r="D1407" s="266"/>
      <c r="E1407" s="267"/>
      <c r="F1407" s="63"/>
      <c r="G1407" s="520"/>
    </row>
    <row r="1408" spans="1:7" s="21" customFormat="1" ht="25.5">
      <c r="A1408" s="268"/>
      <c r="B1408" s="48" t="s">
        <v>699</v>
      </c>
      <c r="C1408" s="90"/>
      <c r="D1408" s="266"/>
      <c r="E1408" s="267"/>
      <c r="F1408" s="63"/>
      <c r="G1408" s="520"/>
    </row>
    <row r="1409" spans="1:7" s="21" customFormat="1" ht="14.25">
      <c r="A1409" s="268"/>
      <c r="B1409" s="129" t="s">
        <v>889</v>
      </c>
      <c r="C1409" s="90" t="s">
        <v>704</v>
      </c>
      <c r="D1409" s="63">
        <v>140</v>
      </c>
      <c r="E1409" s="39" t="s">
        <v>25</v>
      </c>
      <c r="F1409" s="63"/>
      <c r="G1409" s="551">
        <f>(D1409*F1409)</f>
        <v>0</v>
      </c>
    </row>
    <row r="1410" spans="1:7" s="21" customFormat="1">
      <c r="A1410" s="268"/>
      <c r="B1410" s="48"/>
      <c r="C1410" s="90"/>
      <c r="D1410" s="266"/>
      <c r="E1410" s="267"/>
      <c r="F1410" s="63"/>
      <c r="G1410" s="520"/>
    </row>
    <row r="1411" spans="1:7" s="21" customFormat="1" ht="63.75">
      <c r="A1411" s="91" t="s">
        <v>450</v>
      </c>
      <c r="B1411" s="48" t="s">
        <v>1003</v>
      </c>
      <c r="C1411" s="90"/>
      <c r="D1411" s="270"/>
      <c r="E1411" s="271"/>
      <c r="F1411" s="63"/>
      <c r="G1411" s="520"/>
    </row>
    <row r="1412" spans="1:7" s="21" customFormat="1" ht="38.25">
      <c r="A1412" s="268"/>
      <c r="B1412" s="48" t="s">
        <v>891</v>
      </c>
      <c r="C1412" s="90"/>
      <c r="D1412" s="270"/>
      <c r="E1412" s="271"/>
      <c r="F1412" s="63"/>
      <c r="G1412" s="520"/>
    </row>
    <row r="1413" spans="1:7" s="21" customFormat="1" ht="51">
      <c r="A1413" s="268"/>
      <c r="B1413" s="48" t="s">
        <v>1004</v>
      </c>
      <c r="C1413" s="90"/>
      <c r="D1413" s="270"/>
      <c r="E1413" s="271"/>
      <c r="F1413" s="63"/>
      <c r="G1413" s="520"/>
    </row>
    <row r="1414" spans="1:7" s="21" customFormat="1" ht="27">
      <c r="A1414" s="268"/>
      <c r="B1414" s="129" t="s">
        <v>1005</v>
      </c>
      <c r="C1414" s="90" t="s">
        <v>704</v>
      </c>
      <c r="D1414" s="63">
        <v>76</v>
      </c>
      <c r="E1414" s="39" t="s">
        <v>25</v>
      </c>
      <c r="F1414" s="63"/>
      <c r="G1414" s="551">
        <f>(D1414*F1414)</f>
        <v>0</v>
      </c>
    </row>
    <row r="1415" spans="1:7" s="21" customFormat="1">
      <c r="A1415" s="268"/>
      <c r="B1415" s="48"/>
      <c r="C1415" s="90"/>
      <c r="D1415" s="270"/>
      <c r="E1415" s="271"/>
      <c r="F1415" s="63"/>
      <c r="G1415" s="520"/>
    </row>
    <row r="1416" spans="1:7" s="21" customFormat="1" ht="51">
      <c r="A1416" s="91" t="s">
        <v>655</v>
      </c>
      <c r="B1416" s="218" t="s">
        <v>722</v>
      </c>
      <c r="C1416" s="90"/>
      <c r="D1416" s="270"/>
      <c r="E1416" s="271"/>
      <c r="F1416" s="63"/>
      <c r="G1416" s="520"/>
    </row>
    <row r="1417" spans="1:7" s="21" customFormat="1" ht="76.5">
      <c r="A1417" s="198"/>
      <c r="B1417" s="218" t="s">
        <v>723</v>
      </c>
      <c r="C1417" s="90"/>
      <c r="D1417" s="270"/>
      <c r="E1417" s="271"/>
      <c r="F1417" s="63"/>
      <c r="G1417" s="520"/>
    </row>
    <row r="1418" spans="1:7" s="21" customFormat="1" ht="63.75">
      <c r="A1418" s="198"/>
      <c r="B1418" s="218" t="s">
        <v>725</v>
      </c>
      <c r="C1418" s="90"/>
      <c r="E1418" s="159"/>
      <c r="F1418" s="175"/>
      <c r="G1418" s="538"/>
    </row>
    <row r="1419" spans="1:7" s="21" customFormat="1" ht="27">
      <c r="A1419" s="198"/>
      <c r="B1419" s="218" t="s">
        <v>726</v>
      </c>
      <c r="C1419" s="90" t="s">
        <v>704</v>
      </c>
      <c r="D1419" s="63">
        <v>70</v>
      </c>
      <c r="E1419" s="39" t="s">
        <v>25</v>
      </c>
      <c r="F1419" s="63"/>
      <c r="G1419" s="551">
        <f>(D1419*F1419)</f>
        <v>0</v>
      </c>
    </row>
    <row r="1420" spans="1:7" s="21" customFormat="1">
      <c r="A1420" s="91"/>
      <c r="B1420" s="48"/>
      <c r="C1420" s="168"/>
      <c r="D1420" s="199"/>
      <c r="E1420" s="200"/>
      <c r="F1420" s="63"/>
      <c r="G1420" s="520"/>
    </row>
    <row r="1421" spans="1:7" s="21" customFormat="1" ht="114.75">
      <c r="A1421" s="268" t="s">
        <v>660</v>
      </c>
      <c r="B1421" s="48" t="s">
        <v>971</v>
      </c>
      <c r="C1421" s="168"/>
      <c r="D1421" s="199"/>
      <c r="E1421" s="200"/>
      <c r="F1421" s="63"/>
      <c r="G1421" s="520"/>
    </row>
    <row r="1422" spans="1:7" s="21" customFormat="1" ht="25.5">
      <c r="A1422" s="268"/>
      <c r="B1422" s="48" t="s">
        <v>713</v>
      </c>
      <c r="C1422" s="168"/>
      <c r="D1422" s="199"/>
      <c r="E1422" s="200"/>
      <c r="F1422" s="63"/>
      <c r="G1422" s="520"/>
    </row>
    <row r="1423" spans="1:7" s="21" customFormat="1" ht="51">
      <c r="A1423" s="268"/>
      <c r="B1423" s="129" t="s">
        <v>895</v>
      </c>
      <c r="C1423" s="168"/>
      <c r="D1423" s="199"/>
      <c r="E1423" s="200"/>
      <c r="F1423" s="63"/>
      <c r="G1423" s="520"/>
    </row>
    <row r="1424" spans="1:7" s="21" customFormat="1" ht="51">
      <c r="A1424" s="268"/>
      <c r="B1424" s="272" t="s">
        <v>715</v>
      </c>
      <c r="C1424" s="168"/>
      <c r="D1424" s="199"/>
      <c r="E1424" s="200"/>
      <c r="F1424" s="63"/>
      <c r="G1424" s="520"/>
    </row>
    <row r="1425" spans="1:7" s="21" customFormat="1" ht="14.25">
      <c r="A1425" s="268"/>
      <c r="B1425" s="272" t="s">
        <v>896</v>
      </c>
      <c r="C1425" s="90" t="s">
        <v>704</v>
      </c>
      <c r="D1425" s="63">
        <v>140</v>
      </c>
      <c r="E1425" s="39" t="s">
        <v>25</v>
      </c>
      <c r="F1425" s="63"/>
      <c r="G1425" s="551">
        <f>(D1425*F1425)</f>
        <v>0</v>
      </c>
    </row>
    <row r="1426" spans="1:7" s="21" customFormat="1">
      <c r="A1426" s="198"/>
      <c r="B1426" s="129"/>
      <c r="C1426" s="90"/>
      <c r="D1426" s="270"/>
      <c r="E1426" s="271"/>
      <c r="F1426" s="63"/>
      <c r="G1426" s="520"/>
    </row>
    <row r="1427" spans="1:7" s="21" customFormat="1">
      <c r="A1427" s="227"/>
      <c r="B1427" s="228" t="s">
        <v>897</v>
      </c>
      <c r="C1427" s="229"/>
      <c r="D1427" s="230"/>
      <c r="E1427" s="231"/>
      <c r="F1427" s="232"/>
      <c r="G1427" s="553">
        <f>SUM(G1402:G1426)</f>
        <v>0</v>
      </c>
    </row>
    <row r="1428" spans="1:7" s="21" customFormat="1">
      <c r="A1428" s="268"/>
      <c r="B1428" s="205"/>
      <c r="C1428" s="274"/>
      <c r="D1428" s="270"/>
      <c r="E1428" s="271"/>
      <c r="F1428" s="63"/>
      <c r="G1428" s="520"/>
    </row>
    <row r="1429" spans="1:7" s="21" customFormat="1">
      <c r="A1429" s="273" t="s">
        <v>1006</v>
      </c>
      <c r="B1429" s="201" t="s">
        <v>899</v>
      </c>
      <c r="C1429" s="202"/>
      <c r="D1429" s="203"/>
      <c r="E1429" s="204"/>
      <c r="F1429" s="184"/>
      <c r="G1429" s="523"/>
    </row>
    <row r="1430" spans="1:7" s="21" customFormat="1" ht="25.5">
      <c r="A1430" s="269" t="s">
        <v>435</v>
      </c>
      <c r="B1430" s="129" t="s">
        <v>1007</v>
      </c>
      <c r="C1430" s="90"/>
      <c r="D1430" s="270"/>
      <c r="E1430" s="271"/>
      <c r="F1430" s="63"/>
      <c r="G1430" s="520"/>
    </row>
    <row r="1431" spans="1:7" s="21" customFormat="1">
      <c r="A1431" s="269"/>
      <c r="B1431" s="129" t="s">
        <v>901</v>
      </c>
      <c r="C1431" s="274" t="s">
        <v>902</v>
      </c>
      <c r="D1431" s="275">
        <v>10</v>
      </c>
      <c r="E1431" s="39" t="s">
        <v>25</v>
      </c>
      <c r="F1431" s="63"/>
      <c r="G1431" s="551">
        <f>(D1431*F1431)</f>
        <v>0</v>
      </c>
    </row>
    <row r="1432" spans="1:7" s="21" customFormat="1">
      <c r="A1432" s="269"/>
      <c r="B1432" s="205"/>
      <c r="C1432" s="274"/>
      <c r="D1432" s="270"/>
      <c r="E1432" s="271"/>
      <c r="F1432" s="63"/>
      <c r="G1432" s="520"/>
    </row>
    <row r="1433" spans="1:7" s="21" customFormat="1">
      <c r="A1433" s="233"/>
      <c r="B1433" s="228" t="s">
        <v>932</v>
      </c>
      <c r="C1433" s="229"/>
      <c r="D1433" s="230"/>
      <c r="E1433" s="231"/>
      <c r="F1433" s="232"/>
      <c r="G1433" s="553">
        <f>SUM(G1429:G1432)</f>
        <v>0</v>
      </c>
    </row>
    <row r="1434" spans="1:7" s="21" customFormat="1">
      <c r="A1434" s="269"/>
      <c r="B1434" s="205"/>
      <c r="C1434" s="274"/>
      <c r="D1434" s="270"/>
      <c r="E1434" s="271"/>
      <c r="F1434" s="63"/>
      <c r="G1434" s="520"/>
    </row>
    <row r="1435" spans="1:7" s="21" customFormat="1">
      <c r="A1435" s="112" t="s">
        <v>1008</v>
      </c>
      <c r="B1435" s="201" t="s">
        <v>934</v>
      </c>
      <c r="C1435" s="202"/>
      <c r="D1435" s="203"/>
      <c r="E1435" s="204"/>
      <c r="F1435" s="184"/>
      <c r="G1435" s="523"/>
    </row>
    <row r="1436" spans="1:7" s="21" customFormat="1" ht="51">
      <c r="A1436" s="268" t="s">
        <v>435</v>
      </c>
      <c r="B1436" s="129" t="s">
        <v>1009</v>
      </c>
      <c r="C1436" s="274"/>
      <c r="D1436" s="270"/>
      <c r="E1436" s="271"/>
      <c r="F1436" s="63"/>
      <c r="G1436" s="520"/>
    </row>
    <row r="1437" spans="1:7" s="21" customFormat="1" ht="38.25">
      <c r="A1437" s="268"/>
      <c r="B1437" s="218" t="s">
        <v>793</v>
      </c>
      <c r="C1437" s="274"/>
      <c r="D1437" s="270"/>
      <c r="E1437" s="271"/>
      <c r="F1437" s="63"/>
      <c r="G1437" s="520"/>
    </row>
    <row r="1438" spans="1:7" s="21" customFormat="1">
      <c r="A1438" s="268"/>
      <c r="B1438" s="218" t="s">
        <v>672</v>
      </c>
      <c r="C1438" s="274"/>
      <c r="D1438" s="270"/>
      <c r="E1438" s="271"/>
      <c r="F1438" s="63"/>
      <c r="G1438" s="520"/>
    </row>
    <row r="1439" spans="1:7" s="21" customFormat="1">
      <c r="A1439" s="268"/>
      <c r="B1439" s="129" t="s">
        <v>1010</v>
      </c>
      <c r="C1439" s="216" t="s">
        <v>42</v>
      </c>
      <c r="D1439" s="213">
        <v>110</v>
      </c>
      <c r="E1439" s="39" t="s">
        <v>25</v>
      </c>
      <c r="F1439" s="63"/>
      <c r="G1439" s="551">
        <f t="shared" ref="G1439:G1441" si="48">(D1439*F1439)</f>
        <v>0</v>
      </c>
    </row>
    <row r="1440" spans="1:7" s="21" customFormat="1">
      <c r="A1440" s="268"/>
      <c r="B1440" s="129" t="s">
        <v>1011</v>
      </c>
      <c r="C1440" s="216" t="s">
        <v>42</v>
      </c>
      <c r="D1440" s="213">
        <v>50</v>
      </c>
      <c r="E1440" s="39" t="s">
        <v>25</v>
      </c>
      <c r="F1440" s="63"/>
      <c r="G1440" s="551">
        <f t="shared" si="48"/>
        <v>0</v>
      </c>
    </row>
    <row r="1441" spans="1:7" s="21" customFormat="1">
      <c r="A1441" s="268"/>
      <c r="B1441" s="129" t="s">
        <v>1012</v>
      </c>
      <c r="C1441" s="216" t="s">
        <v>42</v>
      </c>
      <c r="D1441" s="213">
        <v>130</v>
      </c>
      <c r="E1441" s="39" t="s">
        <v>25</v>
      </c>
      <c r="F1441" s="63"/>
      <c r="G1441" s="551">
        <f t="shared" si="48"/>
        <v>0</v>
      </c>
    </row>
    <row r="1442" spans="1:7" s="21" customFormat="1">
      <c r="A1442" s="268"/>
      <c r="B1442" s="205"/>
      <c r="C1442" s="274"/>
      <c r="D1442" s="270"/>
      <c r="E1442" s="271"/>
      <c r="F1442" s="63"/>
      <c r="G1442" s="520"/>
    </row>
    <row r="1443" spans="1:7" s="21" customFormat="1" ht="25.5">
      <c r="A1443" s="268" t="s">
        <v>1013</v>
      </c>
      <c r="B1443" s="129" t="s">
        <v>1014</v>
      </c>
      <c r="C1443" s="274"/>
      <c r="D1443" s="270"/>
      <c r="E1443" s="271"/>
      <c r="F1443" s="63"/>
      <c r="G1443" s="520"/>
    </row>
    <row r="1444" spans="1:7" s="21" customFormat="1">
      <c r="A1444" s="268"/>
      <c r="B1444" s="129" t="s">
        <v>945</v>
      </c>
      <c r="C1444" s="90" t="s">
        <v>34</v>
      </c>
      <c r="D1444" s="290">
        <v>1</v>
      </c>
      <c r="E1444" s="39" t="s">
        <v>25</v>
      </c>
      <c r="F1444" s="63"/>
      <c r="G1444" s="551">
        <f>(D1444*F1444)</f>
        <v>0</v>
      </c>
    </row>
    <row r="1445" spans="1:7" s="21" customFormat="1">
      <c r="A1445" s="268"/>
      <c r="B1445" s="129"/>
      <c r="C1445" s="274"/>
      <c r="D1445" s="270"/>
      <c r="E1445" s="271"/>
      <c r="F1445" s="63"/>
      <c r="G1445" s="520"/>
    </row>
    <row r="1446" spans="1:7" s="21" customFormat="1" ht="25.5">
      <c r="A1446" s="268" t="s">
        <v>450</v>
      </c>
      <c r="B1446" s="295" t="s">
        <v>1015</v>
      </c>
      <c r="C1446" s="274"/>
      <c r="D1446" s="270"/>
      <c r="E1446" s="271"/>
      <c r="F1446" s="63"/>
      <c r="G1446" s="520"/>
    </row>
    <row r="1447" spans="1:7" s="21" customFormat="1">
      <c r="A1447" s="268"/>
      <c r="B1447" s="129" t="s">
        <v>945</v>
      </c>
      <c r="C1447" s="90" t="s">
        <v>34</v>
      </c>
      <c r="D1447" s="296">
        <v>7</v>
      </c>
      <c r="E1447" s="39" t="s">
        <v>25</v>
      </c>
      <c r="F1447" s="297"/>
      <c r="G1447" s="551">
        <f>(D1447*F1447)</f>
        <v>0</v>
      </c>
    </row>
    <row r="1448" spans="1:7" s="21" customFormat="1">
      <c r="A1448" s="268"/>
      <c r="B1448" s="129"/>
      <c r="C1448" s="216"/>
      <c r="D1448" s="296"/>
      <c r="E1448" s="298"/>
      <c r="F1448" s="297"/>
      <c r="G1448" s="520"/>
    </row>
    <row r="1449" spans="1:7" s="21" customFormat="1" ht="25.5">
      <c r="A1449" s="91" t="s">
        <v>655</v>
      </c>
      <c r="B1449" s="299" t="s">
        <v>1016</v>
      </c>
      <c r="C1449" s="216"/>
      <c r="D1449" s="296"/>
      <c r="E1449" s="298"/>
      <c r="F1449" s="297"/>
      <c r="G1449" s="520"/>
    </row>
    <row r="1450" spans="1:7" s="21" customFormat="1">
      <c r="A1450" s="91"/>
      <c r="B1450" s="129" t="s">
        <v>945</v>
      </c>
      <c r="C1450" s="90"/>
      <c r="E1450" s="159"/>
      <c r="G1450" s="525"/>
    </row>
    <row r="1451" spans="1:7" s="21" customFormat="1">
      <c r="A1451" s="91" t="s">
        <v>808</v>
      </c>
      <c r="B1451" s="299" t="s">
        <v>1017</v>
      </c>
      <c r="C1451" s="90" t="s">
        <v>34</v>
      </c>
      <c r="D1451" s="296">
        <v>1</v>
      </c>
      <c r="E1451" s="39" t="s">
        <v>25</v>
      </c>
      <c r="F1451" s="297"/>
      <c r="G1451" s="551">
        <f t="shared" ref="G1451:G1453" si="49">(D1451*F1451)</f>
        <v>0</v>
      </c>
    </row>
    <row r="1452" spans="1:7" s="21" customFormat="1">
      <c r="A1452" s="91" t="s">
        <v>1018</v>
      </c>
      <c r="B1452" s="299" t="s">
        <v>1019</v>
      </c>
      <c r="C1452" s="90" t="s">
        <v>34</v>
      </c>
      <c r="D1452" s="296">
        <v>2</v>
      </c>
      <c r="E1452" s="39" t="s">
        <v>25</v>
      </c>
      <c r="F1452" s="297"/>
      <c r="G1452" s="551">
        <f t="shared" si="49"/>
        <v>0</v>
      </c>
    </row>
    <row r="1453" spans="1:7" s="21" customFormat="1">
      <c r="A1453" s="91" t="s">
        <v>1020</v>
      </c>
      <c r="B1453" s="299" t="s">
        <v>1021</v>
      </c>
      <c r="C1453" s="90" t="s">
        <v>34</v>
      </c>
      <c r="D1453" s="296">
        <v>10</v>
      </c>
      <c r="E1453" s="39" t="s">
        <v>25</v>
      </c>
      <c r="F1453" s="297"/>
      <c r="G1453" s="551">
        <f t="shared" si="49"/>
        <v>0</v>
      </c>
    </row>
    <row r="1454" spans="1:7" s="21" customFormat="1">
      <c r="A1454" s="268"/>
      <c r="B1454" s="129"/>
      <c r="C1454" s="274"/>
      <c r="D1454" s="270"/>
      <c r="E1454" s="271"/>
      <c r="F1454" s="63"/>
      <c r="G1454" s="520"/>
    </row>
    <row r="1455" spans="1:7" s="21" customFormat="1" ht="25.5">
      <c r="A1455" s="91" t="s">
        <v>660</v>
      </c>
      <c r="B1455" s="295" t="s">
        <v>1022</v>
      </c>
      <c r="C1455" s="274"/>
      <c r="D1455" s="270"/>
      <c r="E1455" s="271"/>
      <c r="F1455" s="63"/>
      <c r="G1455" s="520"/>
    </row>
    <row r="1456" spans="1:7" s="21" customFormat="1">
      <c r="A1456" s="268"/>
      <c r="B1456" s="129" t="s">
        <v>945</v>
      </c>
      <c r="C1456" s="90" t="s">
        <v>34</v>
      </c>
      <c r="D1456" s="296">
        <v>12</v>
      </c>
      <c r="E1456" s="39" t="s">
        <v>25</v>
      </c>
      <c r="F1456" s="297"/>
      <c r="G1456" s="551">
        <f>(D1456*F1456)</f>
        <v>0</v>
      </c>
    </row>
    <row r="1457" spans="1:7" s="21" customFormat="1">
      <c r="A1457" s="268"/>
      <c r="B1457" s="129"/>
      <c r="C1457" s="216"/>
      <c r="D1457" s="296"/>
      <c r="E1457" s="298"/>
      <c r="F1457" s="297"/>
      <c r="G1457" s="520"/>
    </row>
    <row r="1458" spans="1:7" s="21" customFormat="1" ht="63.75">
      <c r="A1458" s="91" t="s">
        <v>662</v>
      </c>
      <c r="B1458" s="129" t="s">
        <v>1023</v>
      </c>
      <c r="C1458" s="216"/>
      <c r="D1458" s="296"/>
      <c r="E1458" s="298"/>
      <c r="F1458" s="297"/>
      <c r="G1458" s="520"/>
    </row>
    <row r="1459" spans="1:7" s="21" customFormat="1">
      <c r="A1459" s="268"/>
      <c r="B1459" s="129" t="s">
        <v>672</v>
      </c>
      <c r="C1459" s="216" t="s">
        <v>42</v>
      </c>
      <c r="D1459" s="213">
        <v>215</v>
      </c>
      <c r="E1459" s="39" t="s">
        <v>25</v>
      </c>
      <c r="F1459" s="63"/>
      <c r="G1459" s="551">
        <f>(D1459*F1459)</f>
        <v>0</v>
      </c>
    </row>
    <row r="1460" spans="1:7" s="21" customFormat="1">
      <c r="A1460" s="268"/>
      <c r="B1460" s="129"/>
      <c r="C1460" s="216"/>
      <c r="D1460" s="296"/>
      <c r="E1460" s="298"/>
      <c r="F1460" s="297"/>
      <c r="G1460" s="520"/>
    </row>
    <row r="1461" spans="1:7" s="21" customFormat="1" ht="25.5">
      <c r="A1461" s="91" t="s">
        <v>665</v>
      </c>
      <c r="B1461" s="129" t="s">
        <v>1024</v>
      </c>
      <c r="C1461" s="216"/>
      <c r="D1461" s="296"/>
      <c r="E1461" s="298"/>
      <c r="F1461" s="297"/>
      <c r="G1461" s="520"/>
    </row>
    <row r="1462" spans="1:7" s="21" customFormat="1">
      <c r="A1462" s="268"/>
      <c r="B1462" s="129" t="s">
        <v>672</v>
      </c>
      <c r="C1462" s="216" t="s">
        <v>42</v>
      </c>
      <c r="D1462" s="213">
        <v>325</v>
      </c>
      <c r="E1462" s="39" t="s">
        <v>25</v>
      </c>
      <c r="F1462" s="63"/>
      <c r="G1462" s="551">
        <f>(D1462*F1462)</f>
        <v>0</v>
      </c>
    </row>
    <row r="1463" spans="1:7" s="21" customFormat="1">
      <c r="A1463" s="268"/>
      <c r="B1463" s="129"/>
      <c r="C1463" s="216"/>
      <c r="D1463" s="296"/>
      <c r="E1463" s="298"/>
      <c r="F1463" s="297"/>
      <c r="G1463" s="520"/>
    </row>
    <row r="1464" spans="1:7" s="21" customFormat="1" ht="25.5">
      <c r="A1464" s="91" t="s">
        <v>668</v>
      </c>
      <c r="B1464" s="129" t="s">
        <v>1025</v>
      </c>
      <c r="C1464" s="216"/>
      <c r="D1464" s="296"/>
      <c r="E1464" s="298"/>
      <c r="F1464" s="297"/>
      <c r="G1464" s="520"/>
    </row>
    <row r="1465" spans="1:7" s="21" customFormat="1">
      <c r="A1465" s="268"/>
      <c r="B1465" s="129" t="s">
        <v>672</v>
      </c>
      <c r="C1465" s="216" t="s">
        <v>42</v>
      </c>
      <c r="D1465" s="213">
        <v>210</v>
      </c>
      <c r="E1465" s="39" t="s">
        <v>25</v>
      </c>
      <c r="F1465" s="63"/>
      <c r="G1465" s="551">
        <f>(D1465*F1465)</f>
        <v>0</v>
      </c>
    </row>
    <row r="1466" spans="1:7" s="21" customFormat="1">
      <c r="A1466" s="268"/>
      <c r="B1466" s="129"/>
      <c r="C1466" s="216"/>
      <c r="D1466" s="213"/>
      <c r="E1466" s="262"/>
      <c r="F1466" s="63"/>
      <c r="G1466" s="520"/>
    </row>
    <row r="1467" spans="1:7" s="21" customFormat="1" ht="76.5">
      <c r="A1467" s="91" t="s">
        <v>673</v>
      </c>
      <c r="B1467" s="129" t="s">
        <v>1026</v>
      </c>
      <c r="C1467" s="90"/>
      <c r="E1467" s="159"/>
      <c r="F1467" s="175"/>
      <c r="G1467" s="538"/>
    </row>
    <row r="1468" spans="1:7" s="21" customFormat="1">
      <c r="A1468" s="91" t="s">
        <v>677</v>
      </c>
      <c r="B1468" s="295" t="s">
        <v>1027</v>
      </c>
      <c r="C1468" s="90" t="s">
        <v>34</v>
      </c>
      <c r="D1468" s="296">
        <v>41</v>
      </c>
      <c r="E1468" s="39" t="s">
        <v>25</v>
      </c>
      <c r="F1468" s="297"/>
      <c r="G1468" s="551">
        <f t="shared" ref="G1468:G1470" si="50">(D1468*F1468)</f>
        <v>0</v>
      </c>
    </row>
    <row r="1469" spans="1:7" s="21" customFormat="1">
      <c r="A1469" s="91" t="s">
        <v>680</v>
      </c>
      <c r="B1469" s="295" t="s">
        <v>1028</v>
      </c>
      <c r="C1469" s="90" t="s">
        <v>34</v>
      </c>
      <c r="D1469" s="296">
        <v>21</v>
      </c>
      <c r="E1469" s="39" t="s">
        <v>25</v>
      </c>
      <c r="F1469" s="297"/>
      <c r="G1469" s="551">
        <f t="shared" si="50"/>
        <v>0</v>
      </c>
    </row>
    <row r="1470" spans="1:7" s="21" customFormat="1">
      <c r="A1470" s="91" t="s">
        <v>843</v>
      </c>
      <c r="B1470" s="300" t="s">
        <v>1029</v>
      </c>
      <c r="C1470" s="90" t="s">
        <v>34</v>
      </c>
      <c r="D1470" s="296">
        <v>4</v>
      </c>
      <c r="E1470" s="39" t="s">
        <v>25</v>
      </c>
      <c r="F1470" s="297"/>
      <c r="G1470" s="551">
        <f t="shared" si="50"/>
        <v>0</v>
      </c>
    </row>
    <row r="1471" spans="1:7" s="21" customFormat="1">
      <c r="A1471" s="268"/>
      <c r="B1471" s="129"/>
      <c r="C1471" s="216"/>
      <c r="D1471" s="213"/>
      <c r="E1471" s="262"/>
      <c r="F1471" s="63"/>
      <c r="G1471" s="520"/>
    </row>
    <row r="1472" spans="1:7" s="21" customFormat="1" ht="38.25">
      <c r="A1472" s="91" t="s">
        <v>962</v>
      </c>
      <c r="B1472" s="301" t="s">
        <v>1030</v>
      </c>
      <c r="C1472" s="216"/>
      <c r="D1472" s="296"/>
      <c r="E1472" s="298"/>
      <c r="F1472" s="297"/>
      <c r="G1472" s="520"/>
    </row>
    <row r="1473" spans="1:7" s="21" customFormat="1">
      <c r="A1473" s="268"/>
      <c r="B1473" s="129" t="s">
        <v>672</v>
      </c>
      <c r="C1473" s="216" t="s">
        <v>42</v>
      </c>
      <c r="D1473" s="213">
        <v>800</v>
      </c>
      <c r="E1473" s="39" t="s">
        <v>25</v>
      </c>
      <c r="F1473" s="63"/>
      <c r="G1473" s="551">
        <f>(D1473*F1473)</f>
        <v>0</v>
      </c>
    </row>
    <row r="1474" spans="1:7" s="21" customFormat="1">
      <c r="A1474" s="268"/>
      <c r="B1474" s="129"/>
      <c r="C1474" s="216"/>
      <c r="D1474" s="213"/>
      <c r="E1474" s="262"/>
      <c r="F1474" s="63"/>
      <c r="G1474" s="520"/>
    </row>
    <row r="1475" spans="1:7" s="21" customFormat="1" ht="25.5">
      <c r="A1475" s="91" t="s">
        <v>1031</v>
      </c>
      <c r="B1475" s="301" t="s">
        <v>1032</v>
      </c>
      <c r="C1475" s="90"/>
      <c r="E1475" s="159"/>
      <c r="F1475" s="175"/>
      <c r="G1475" s="538"/>
    </row>
    <row r="1476" spans="1:7" s="21" customFormat="1">
      <c r="A1476" s="91" t="s">
        <v>1033</v>
      </c>
      <c r="B1476" s="300" t="s">
        <v>1034</v>
      </c>
      <c r="C1476" s="90" t="s">
        <v>34</v>
      </c>
      <c r="D1476" s="296">
        <v>3</v>
      </c>
      <c r="E1476" s="39" t="s">
        <v>25</v>
      </c>
      <c r="F1476" s="297"/>
      <c r="G1476" s="551">
        <f t="shared" ref="G1476:G1478" si="51">(D1476*F1476)</f>
        <v>0</v>
      </c>
    </row>
    <row r="1477" spans="1:7" s="21" customFormat="1">
      <c r="A1477" s="91" t="s">
        <v>1035</v>
      </c>
      <c r="B1477" s="300" t="s">
        <v>1036</v>
      </c>
      <c r="C1477" s="90" t="s">
        <v>34</v>
      </c>
      <c r="D1477" s="296">
        <v>1</v>
      </c>
      <c r="E1477" s="39" t="s">
        <v>25</v>
      </c>
      <c r="F1477" s="297"/>
      <c r="G1477" s="551">
        <f t="shared" si="51"/>
        <v>0</v>
      </c>
    </row>
    <row r="1478" spans="1:7" s="21" customFormat="1">
      <c r="A1478" s="91" t="s">
        <v>1037</v>
      </c>
      <c r="B1478" s="300" t="s">
        <v>1038</v>
      </c>
      <c r="C1478" s="90" t="s">
        <v>34</v>
      </c>
      <c r="D1478" s="296">
        <v>1</v>
      </c>
      <c r="E1478" s="39" t="s">
        <v>25</v>
      </c>
      <c r="F1478" s="297"/>
      <c r="G1478" s="551">
        <f t="shared" si="51"/>
        <v>0</v>
      </c>
    </row>
    <row r="1479" spans="1:7" s="21" customFormat="1">
      <c r="A1479" s="268"/>
      <c r="B1479" s="129"/>
      <c r="C1479" s="216"/>
      <c r="D1479" s="213"/>
      <c r="E1479" s="262"/>
      <c r="F1479" s="63"/>
      <c r="G1479" s="520"/>
    </row>
    <row r="1480" spans="1:7" s="21" customFormat="1" ht="25.5">
      <c r="A1480" s="91" t="s">
        <v>1039</v>
      </c>
      <c r="B1480" s="301" t="s">
        <v>1040</v>
      </c>
      <c r="C1480" s="274"/>
      <c r="D1480" s="270"/>
      <c r="E1480" s="271"/>
      <c r="F1480" s="63"/>
      <c r="G1480" s="520"/>
    </row>
    <row r="1481" spans="1:7" s="21" customFormat="1">
      <c r="A1481" s="268"/>
      <c r="B1481" s="129" t="s">
        <v>945</v>
      </c>
      <c r="C1481" s="90" t="s">
        <v>34</v>
      </c>
      <c r="D1481" s="296">
        <v>1</v>
      </c>
      <c r="E1481" s="39" t="s">
        <v>25</v>
      </c>
      <c r="F1481" s="297"/>
      <c r="G1481" s="551">
        <f>(D1481*F1481)</f>
        <v>0</v>
      </c>
    </row>
    <row r="1482" spans="1:7" s="21" customFormat="1">
      <c r="A1482" s="268"/>
      <c r="B1482" s="205"/>
      <c r="C1482" s="216"/>
      <c r="D1482" s="296"/>
      <c r="E1482" s="298"/>
      <c r="F1482" s="297"/>
      <c r="G1482" s="520"/>
    </row>
    <row r="1483" spans="1:7" s="21" customFormat="1" ht="25.5">
      <c r="A1483" s="91" t="s">
        <v>1041</v>
      </c>
      <c r="B1483" s="301" t="s">
        <v>1042</v>
      </c>
      <c r="C1483" s="274"/>
      <c r="D1483" s="270"/>
      <c r="E1483" s="271"/>
      <c r="F1483" s="63"/>
      <c r="G1483" s="520"/>
    </row>
    <row r="1484" spans="1:7" s="21" customFormat="1">
      <c r="A1484" s="268"/>
      <c r="B1484" s="129" t="s">
        <v>945</v>
      </c>
      <c r="C1484" s="90" t="s">
        <v>34</v>
      </c>
      <c r="D1484" s="296">
        <v>1</v>
      </c>
      <c r="E1484" s="39" t="s">
        <v>25</v>
      </c>
      <c r="F1484" s="297"/>
      <c r="G1484" s="551">
        <f>(D1484*F1484)</f>
        <v>0</v>
      </c>
    </row>
    <row r="1485" spans="1:7" s="21" customFormat="1">
      <c r="A1485" s="268"/>
      <c r="B1485" s="205"/>
      <c r="C1485" s="216"/>
      <c r="D1485" s="296"/>
      <c r="E1485" s="298"/>
      <c r="F1485" s="297"/>
      <c r="G1485" s="520"/>
    </row>
    <row r="1486" spans="1:7" s="21" customFormat="1" ht="25.5">
      <c r="A1486" s="91" t="s">
        <v>1043</v>
      </c>
      <c r="B1486" s="301" t="s">
        <v>1044</v>
      </c>
      <c r="C1486" s="274"/>
      <c r="D1486" s="270"/>
      <c r="E1486" s="271"/>
      <c r="F1486" s="63"/>
      <c r="G1486" s="520"/>
    </row>
    <row r="1487" spans="1:7" s="21" customFormat="1">
      <c r="A1487" s="268"/>
      <c r="B1487" s="129" t="s">
        <v>945</v>
      </c>
      <c r="C1487" s="90" t="s">
        <v>34</v>
      </c>
      <c r="D1487" s="296">
        <v>1</v>
      </c>
      <c r="E1487" s="39" t="s">
        <v>25</v>
      </c>
      <c r="F1487" s="297"/>
      <c r="G1487" s="551">
        <f>(D1487*F1487)</f>
        <v>0</v>
      </c>
    </row>
    <row r="1488" spans="1:7" s="21" customFormat="1">
      <c r="A1488" s="268"/>
      <c r="B1488" s="205"/>
      <c r="C1488" s="274"/>
      <c r="D1488" s="270"/>
      <c r="E1488" s="271"/>
      <c r="F1488" s="63"/>
      <c r="G1488" s="520"/>
    </row>
    <row r="1489" spans="1:7" s="21" customFormat="1" ht="63.75">
      <c r="A1489" s="91" t="s">
        <v>1045</v>
      </c>
      <c r="B1489" s="48" t="s">
        <v>1046</v>
      </c>
      <c r="C1489" s="274"/>
      <c r="D1489" s="270"/>
      <c r="E1489" s="271"/>
      <c r="F1489" s="63"/>
      <c r="G1489" s="520"/>
    </row>
    <row r="1490" spans="1:7" s="21" customFormat="1">
      <c r="A1490" s="268"/>
      <c r="B1490" s="48" t="s">
        <v>943</v>
      </c>
      <c r="C1490" s="3" t="s">
        <v>24</v>
      </c>
      <c r="D1490" s="290">
        <v>1</v>
      </c>
      <c r="E1490" s="39" t="s">
        <v>25</v>
      </c>
      <c r="F1490" s="213"/>
      <c r="G1490" s="551">
        <f>(D1490*F1490)</f>
        <v>0</v>
      </c>
    </row>
    <row r="1491" spans="1:7" s="21" customFormat="1">
      <c r="A1491" s="268"/>
      <c r="B1491" s="205"/>
      <c r="C1491" s="90"/>
      <c r="E1491" s="159"/>
      <c r="F1491" s="175"/>
      <c r="G1491" s="538"/>
    </row>
    <row r="1492" spans="1:7" s="21" customFormat="1">
      <c r="A1492" s="227"/>
      <c r="B1492" s="228" t="s">
        <v>964</v>
      </c>
      <c r="C1492" s="229"/>
      <c r="D1492" s="230"/>
      <c r="E1492" s="231"/>
      <c r="F1492" s="232"/>
      <c r="G1492" s="553">
        <f>SUM(G1435:G1491)</f>
        <v>0</v>
      </c>
    </row>
    <row r="1493" spans="1:7" s="21" customFormat="1">
      <c r="A1493" s="268"/>
      <c r="B1493" s="205"/>
      <c r="C1493" s="274"/>
      <c r="D1493" s="270"/>
      <c r="E1493" s="271"/>
      <c r="F1493" s="63"/>
      <c r="G1493" s="520"/>
    </row>
    <row r="1494" spans="1:7" s="21" customFormat="1">
      <c r="A1494" s="273" t="s">
        <v>1047</v>
      </c>
      <c r="B1494" s="201" t="s">
        <v>1048</v>
      </c>
      <c r="C1494" s="202"/>
      <c r="D1494" s="203"/>
      <c r="E1494" s="204"/>
      <c r="F1494" s="184"/>
      <c r="G1494" s="523"/>
    </row>
    <row r="1495" spans="1:7" s="21" customFormat="1">
      <c r="A1495" s="109"/>
      <c r="B1495" s="71"/>
      <c r="C1495" s="274"/>
      <c r="D1495" s="270"/>
      <c r="E1495" s="271"/>
      <c r="F1495" s="63"/>
      <c r="G1495" s="520"/>
    </row>
    <row r="1496" spans="1:7" s="21" customFormat="1">
      <c r="A1496" s="112" t="s">
        <v>1049</v>
      </c>
      <c r="B1496" s="201" t="s">
        <v>69</v>
      </c>
      <c r="C1496" s="202"/>
      <c r="D1496" s="203"/>
      <c r="E1496" s="204"/>
      <c r="F1496" s="184"/>
      <c r="G1496" s="523"/>
    </row>
    <row r="1497" spans="1:7" s="21" customFormat="1" ht="38.25">
      <c r="A1497" s="91" t="s">
        <v>435</v>
      </c>
      <c r="B1497" s="218" t="s">
        <v>1050</v>
      </c>
      <c r="C1497" s="274"/>
      <c r="D1497" s="270"/>
      <c r="E1497" s="271"/>
      <c r="F1497" s="63"/>
      <c r="G1497" s="520"/>
    </row>
    <row r="1498" spans="1:7" s="21" customFormat="1" ht="38.25">
      <c r="A1498" s="91"/>
      <c r="B1498" s="218" t="s">
        <v>1051</v>
      </c>
      <c r="C1498" s="274"/>
      <c r="D1498" s="270"/>
      <c r="E1498" s="271"/>
      <c r="F1498" s="63"/>
      <c r="G1498" s="520"/>
    </row>
    <row r="1499" spans="1:7" s="21" customFormat="1" ht="25.5">
      <c r="A1499" s="91"/>
      <c r="B1499" s="48" t="s">
        <v>888</v>
      </c>
      <c r="C1499" s="274"/>
      <c r="D1499" s="270"/>
      <c r="E1499" s="271"/>
      <c r="F1499" s="63"/>
      <c r="G1499" s="520"/>
    </row>
    <row r="1500" spans="1:7" s="21" customFormat="1" ht="14.25">
      <c r="A1500" s="91"/>
      <c r="B1500" s="218" t="s">
        <v>889</v>
      </c>
      <c r="C1500" s="90" t="s">
        <v>704</v>
      </c>
      <c r="D1500" s="63">
        <v>8</v>
      </c>
      <c r="E1500" s="39" t="s">
        <v>25</v>
      </c>
      <c r="F1500" s="63"/>
      <c r="G1500" s="551">
        <f>(D1500*F1500)</f>
        <v>0</v>
      </c>
    </row>
    <row r="1501" spans="1:7" s="21" customFormat="1">
      <c r="A1501" s="91"/>
      <c r="B1501" s="48"/>
      <c r="C1501" s="90"/>
      <c r="D1501" s="270"/>
      <c r="E1501" s="271"/>
      <c r="F1501" s="63"/>
      <c r="G1501" s="520"/>
    </row>
    <row r="1502" spans="1:7" s="21" customFormat="1" ht="38.25">
      <c r="A1502" s="91" t="s">
        <v>439</v>
      </c>
      <c r="B1502" s="218" t="s">
        <v>1052</v>
      </c>
      <c r="C1502" s="90"/>
      <c r="D1502" s="270"/>
      <c r="E1502" s="271"/>
      <c r="F1502" s="63"/>
      <c r="G1502" s="520"/>
    </row>
    <row r="1503" spans="1:7" s="21" customFormat="1">
      <c r="A1503" s="91"/>
      <c r="B1503" s="218" t="s">
        <v>1053</v>
      </c>
      <c r="C1503" s="90"/>
      <c r="D1503" s="270"/>
      <c r="E1503" s="271"/>
      <c r="F1503" s="63"/>
      <c r="G1503" s="520"/>
    </row>
    <row r="1504" spans="1:7" s="21" customFormat="1" ht="25.5">
      <c r="A1504" s="91"/>
      <c r="B1504" s="48" t="s">
        <v>888</v>
      </c>
      <c r="C1504" s="90"/>
      <c r="D1504" s="270"/>
      <c r="E1504" s="271"/>
      <c r="F1504" s="63"/>
      <c r="G1504" s="520"/>
    </row>
    <row r="1505" spans="1:7" s="21" customFormat="1" ht="38.25">
      <c r="A1505" s="91"/>
      <c r="B1505" s="218" t="s">
        <v>1054</v>
      </c>
      <c r="C1505" s="90"/>
      <c r="D1505" s="213"/>
      <c r="E1505" s="262"/>
      <c r="F1505" s="213"/>
      <c r="G1505" s="520"/>
    </row>
    <row r="1506" spans="1:7" s="21" customFormat="1" ht="14.25">
      <c r="A1506" s="91"/>
      <c r="B1506" s="218" t="s">
        <v>889</v>
      </c>
      <c r="C1506" s="90" t="s">
        <v>704</v>
      </c>
      <c r="D1506" s="63">
        <v>13</v>
      </c>
      <c r="E1506" s="39" t="s">
        <v>25</v>
      </c>
      <c r="F1506" s="63"/>
      <c r="G1506" s="551">
        <f>(D1506*F1506)</f>
        <v>0</v>
      </c>
    </row>
    <row r="1507" spans="1:7" s="21" customFormat="1">
      <c r="A1507" s="91"/>
      <c r="B1507" s="71"/>
      <c r="C1507" s="274"/>
      <c r="D1507" s="270"/>
      <c r="E1507" s="271"/>
      <c r="F1507" s="63"/>
      <c r="G1507" s="520"/>
    </row>
    <row r="1508" spans="1:7" s="21" customFormat="1" ht="51">
      <c r="A1508" s="91" t="s">
        <v>450</v>
      </c>
      <c r="B1508" s="218" t="s">
        <v>969</v>
      </c>
      <c r="C1508" s="90"/>
      <c r="D1508" s="270"/>
      <c r="E1508" s="271"/>
      <c r="F1508" s="63"/>
      <c r="G1508" s="520"/>
    </row>
    <row r="1509" spans="1:7" s="21" customFormat="1" ht="14.25">
      <c r="A1509" s="91"/>
      <c r="B1509" s="218" t="s">
        <v>893</v>
      </c>
      <c r="C1509" s="90" t="s">
        <v>704</v>
      </c>
      <c r="D1509" s="213">
        <v>6</v>
      </c>
      <c r="E1509" s="39" t="s">
        <v>25</v>
      </c>
      <c r="F1509" s="213"/>
      <c r="G1509" s="551">
        <f>(D1509*F1509)</f>
        <v>0</v>
      </c>
    </row>
    <row r="1510" spans="1:7" s="21" customFormat="1">
      <c r="A1510" s="91"/>
      <c r="B1510" s="71"/>
      <c r="C1510" s="274"/>
      <c r="D1510" s="270"/>
      <c r="E1510" s="271"/>
      <c r="F1510" s="63"/>
      <c r="G1510" s="520"/>
    </row>
    <row r="1511" spans="1:7" s="21" customFormat="1" ht="114.75">
      <c r="A1511" s="91" t="s">
        <v>655</v>
      </c>
      <c r="B1511" s="218" t="s">
        <v>1055</v>
      </c>
      <c r="C1511" s="90"/>
      <c r="D1511" s="270"/>
      <c r="E1511" s="271"/>
      <c r="F1511" s="63"/>
      <c r="G1511" s="520"/>
    </row>
    <row r="1512" spans="1:7" s="21" customFormat="1">
      <c r="A1512" s="91"/>
      <c r="B1512" s="48" t="s">
        <v>1056</v>
      </c>
      <c r="C1512" s="90"/>
      <c r="D1512" s="270"/>
      <c r="E1512" s="271"/>
      <c r="F1512" s="63"/>
      <c r="G1512" s="520"/>
    </row>
    <row r="1513" spans="1:7" s="21" customFormat="1" ht="51">
      <c r="A1513" s="91"/>
      <c r="B1513" s="48" t="s">
        <v>1057</v>
      </c>
      <c r="C1513" s="90"/>
      <c r="D1513" s="63"/>
      <c r="E1513" s="93"/>
      <c r="F1513" s="63"/>
      <c r="G1513" s="520"/>
    </row>
    <row r="1514" spans="1:7" s="21" customFormat="1" ht="14.25">
      <c r="A1514" s="91"/>
      <c r="B1514" s="48" t="s">
        <v>1058</v>
      </c>
      <c r="C1514" s="90" t="s">
        <v>704</v>
      </c>
      <c r="D1514" s="63">
        <v>11</v>
      </c>
      <c r="E1514" s="39" t="s">
        <v>25</v>
      </c>
      <c r="F1514" s="63"/>
      <c r="G1514" s="551">
        <f>(D1514*F1514)</f>
        <v>0</v>
      </c>
    </row>
    <row r="1515" spans="1:7" s="21" customFormat="1">
      <c r="A1515" s="91"/>
      <c r="B1515" s="71"/>
      <c r="C1515" s="168"/>
      <c r="D1515" s="199"/>
      <c r="E1515" s="200"/>
      <c r="F1515" s="63"/>
      <c r="G1515" s="520"/>
    </row>
    <row r="1516" spans="1:7" s="21" customFormat="1" ht="114.75">
      <c r="A1516" s="268" t="s">
        <v>660</v>
      </c>
      <c r="B1516" s="48" t="s">
        <v>971</v>
      </c>
      <c r="C1516" s="168"/>
      <c r="D1516" s="199"/>
      <c r="E1516" s="200"/>
      <c r="F1516" s="63"/>
      <c r="G1516" s="520"/>
    </row>
    <row r="1517" spans="1:7" s="21" customFormat="1" ht="25.5">
      <c r="A1517" s="268"/>
      <c r="B1517" s="48" t="s">
        <v>713</v>
      </c>
      <c r="C1517" s="168"/>
      <c r="D1517" s="199"/>
      <c r="E1517" s="200"/>
      <c r="F1517" s="63"/>
      <c r="G1517" s="520"/>
    </row>
    <row r="1518" spans="1:7" s="21" customFormat="1" ht="51">
      <c r="A1518" s="268"/>
      <c r="B1518" s="129" t="s">
        <v>895</v>
      </c>
      <c r="C1518" s="168"/>
      <c r="D1518" s="199"/>
      <c r="E1518" s="200"/>
      <c r="F1518" s="63"/>
      <c r="G1518" s="520"/>
    </row>
    <row r="1519" spans="1:7" s="21" customFormat="1" ht="51">
      <c r="A1519" s="268"/>
      <c r="B1519" s="272" t="s">
        <v>715</v>
      </c>
      <c r="C1519" s="90"/>
      <c r="D1519" s="199"/>
      <c r="E1519" s="200"/>
      <c r="F1519" s="63"/>
      <c r="G1519" s="520"/>
    </row>
    <row r="1520" spans="1:7" s="21" customFormat="1" ht="14.25">
      <c r="A1520" s="268"/>
      <c r="B1520" s="272" t="s">
        <v>896</v>
      </c>
      <c r="C1520" s="90" t="s">
        <v>704</v>
      </c>
      <c r="D1520" s="63">
        <v>21</v>
      </c>
      <c r="E1520" s="39" t="s">
        <v>25</v>
      </c>
      <c r="F1520" s="63"/>
      <c r="G1520" s="551">
        <f>(D1520*F1520)</f>
        <v>0</v>
      </c>
    </row>
    <row r="1521" spans="1:7" s="21" customFormat="1">
      <c r="A1521" s="91"/>
      <c r="B1521" s="71"/>
      <c r="C1521" s="90"/>
      <c r="E1521" s="159"/>
      <c r="F1521" s="175"/>
      <c r="G1521" s="538"/>
    </row>
    <row r="1522" spans="1:7" s="21" customFormat="1">
      <c r="A1522" s="227"/>
      <c r="B1522" s="228" t="s">
        <v>83</v>
      </c>
      <c r="C1522" s="229"/>
      <c r="D1522" s="230"/>
      <c r="E1522" s="231"/>
      <c r="F1522" s="232"/>
      <c r="G1522" s="553">
        <f>SUM(G1496:G1521)</f>
        <v>0</v>
      </c>
    </row>
    <row r="1523" spans="1:7" s="21" customFormat="1">
      <c r="A1523" s="91"/>
      <c r="B1523" s="71"/>
      <c r="C1523" s="274"/>
      <c r="D1523" s="270"/>
      <c r="E1523" s="271"/>
      <c r="F1523" s="63"/>
      <c r="G1523" s="520"/>
    </row>
    <row r="1524" spans="1:7" s="21" customFormat="1">
      <c r="A1524" s="273" t="s">
        <v>1059</v>
      </c>
      <c r="B1524" s="201" t="s">
        <v>899</v>
      </c>
      <c r="C1524" s="202"/>
      <c r="D1524" s="203"/>
      <c r="E1524" s="204"/>
      <c r="F1524" s="184"/>
      <c r="G1524" s="523"/>
    </row>
    <row r="1525" spans="1:7" s="21" customFormat="1" ht="25.5">
      <c r="A1525" s="91" t="s">
        <v>435</v>
      </c>
      <c r="B1525" s="48" t="s">
        <v>1060</v>
      </c>
      <c r="C1525" s="90"/>
      <c r="D1525" s="160"/>
      <c r="E1525" s="259"/>
      <c r="F1525" s="63"/>
      <c r="G1525" s="520"/>
    </row>
    <row r="1526" spans="1:7" s="21" customFormat="1" ht="140.25">
      <c r="A1526" s="91"/>
      <c r="B1526" s="48" t="s">
        <v>1061</v>
      </c>
      <c r="C1526" s="90"/>
      <c r="D1526" s="160"/>
      <c r="E1526" s="259"/>
      <c r="F1526" s="63"/>
      <c r="G1526" s="520"/>
    </row>
    <row r="1527" spans="1:7" s="21" customFormat="1">
      <c r="A1527" s="91"/>
      <c r="B1527" s="48" t="s">
        <v>1062</v>
      </c>
      <c r="C1527" s="90"/>
      <c r="D1527" s="160"/>
      <c r="E1527" s="259"/>
      <c r="F1527" s="63"/>
      <c r="G1527" s="520"/>
    </row>
    <row r="1528" spans="1:7" s="21" customFormat="1">
      <c r="A1528" s="91"/>
      <c r="B1528" s="48" t="s">
        <v>1063</v>
      </c>
      <c r="C1528" s="90"/>
      <c r="D1528" s="160"/>
      <c r="E1528" s="259"/>
      <c r="F1528" s="63"/>
      <c r="G1528" s="520"/>
    </row>
    <row r="1529" spans="1:7" s="21" customFormat="1" ht="25.5">
      <c r="A1529" s="91"/>
      <c r="B1529" s="48" t="s">
        <v>1064</v>
      </c>
      <c r="C1529" s="90" t="s">
        <v>34</v>
      </c>
      <c r="D1529" s="302">
        <v>1</v>
      </c>
      <c r="E1529" s="39" t="s">
        <v>25</v>
      </c>
      <c r="F1529" s="63"/>
      <c r="G1529" s="551">
        <f>(D1529*F1529)</f>
        <v>0</v>
      </c>
    </row>
    <row r="1530" spans="1:7" s="21" customFormat="1">
      <c r="A1530" s="91"/>
      <c r="B1530" s="48"/>
      <c r="C1530" s="90"/>
      <c r="D1530" s="160"/>
      <c r="E1530" s="259"/>
      <c r="F1530" s="63"/>
      <c r="G1530" s="520"/>
    </row>
    <row r="1531" spans="1:7" s="21" customFormat="1" ht="229.5">
      <c r="A1531" s="91" t="s">
        <v>439</v>
      </c>
      <c r="B1531" s="252" t="s">
        <v>1065</v>
      </c>
      <c r="C1531" s="90"/>
      <c r="D1531" s="160"/>
      <c r="E1531" s="259"/>
      <c r="F1531" s="63"/>
      <c r="G1531" s="520"/>
    </row>
    <row r="1532" spans="1:7" s="21" customFormat="1">
      <c r="A1532" s="91"/>
      <c r="B1532" s="252" t="s">
        <v>731</v>
      </c>
      <c r="C1532" s="90"/>
      <c r="D1532" s="160"/>
      <c r="E1532" s="259"/>
      <c r="F1532" s="63"/>
      <c r="G1532" s="520"/>
    </row>
    <row r="1533" spans="1:7" s="21" customFormat="1" ht="38.25">
      <c r="A1533" s="91"/>
      <c r="B1533" s="252" t="s">
        <v>1066</v>
      </c>
      <c r="C1533" s="90"/>
      <c r="D1533" s="199"/>
      <c r="E1533" s="200"/>
      <c r="F1533" s="63"/>
      <c r="G1533" s="543"/>
    </row>
    <row r="1534" spans="1:7" s="21" customFormat="1" ht="76.5">
      <c r="A1534" s="91"/>
      <c r="B1534" s="252" t="s">
        <v>1067</v>
      </c>
      <c r="C1534" s="90" t="s">
        <v>34</v>
      </c>
      <c r="D1534" s="254">
        <v>1</v>
      </c>
      <c r="E1534" s="39" t="s">
        <v>25</v>
      </c>
      <c r="F1534" s="213"/>
      <c r="G1534" s="551">
        <f>(D1534*F1534)</f>
        <v>0</v>
      </c>
    </row>
    <row r="1535" spans="1:7" s="21" customFormat="1">
      <c r="A1535" s="91"/>
      <c r="B1535" s="252"/>
      <c r="C1535" s="90"/>
      <c r="D1535" s="160"/>
      <c r="E1535" s="259"/>
      <c r="F1535" s="63"/>
      <c r="G1535" s="520"/>
    </row>
    <row r="1536" spans="1:7" s="21" customFormat="1" ht="51">
      <c r="A1536" s="91" t="s">
        <v>450</v>
      </c>
      <c r="B1536" s="243" t="s">
        <v>752</v>
      </c>
      <c r="C1536" s="90"/>
      <c r="D1536" s="160"/>
      <c r="E1536" s="259"/>
      <c r="F1536" s="63"/>
      <c r="G1536" s="520"/>
    </row>
    <row r="1537" spans="1:7" s="21" customFormat="1" ht="38.25">
      <c r="A1537" s="91"/>
      <c r="B1537" s="218" t="s">
        <v>753</v>
      </c>
      <c r="C1537" s="90"/>
      <c r="D1537" s="160"/>
      <c r="E1537" s="259"/>
      <c r="F1537" s="63"/>
      <c r="G1537" s="520"/>
    </row>
    <row r="1538" spans="1:7" s="21" customFormat="1" ht="14.25">
      <c r="A1538" s="91"/>
      <c r="B1538" s="218" t="s">
        <v>754</v>
      </c>
      <c r="C1538" s="216" t="s">
        <v>704</v>
      </c>
      <c r="D1538" s="213">
        <v>1.2</v>
      </c>
      <c r="E1538" s="39" t="s">
        <v>25</v>
      </c>
      <c r="F1538" s="217"/>
      <c r="G1538" s="551">
        <f>(D1538*F1538)</f>
        <v>0</v>
      </c>
    </row>
    <row r="1539" spans="1:7" s="21" customFormat="1">
      <c r="A1539" s="91"/>
      <c r="B1539" s="48"/>
      <c r="C1539" s="90"/>
      <c r="D1539" s="270"/>
      <c r="E1539" s="271"/>
      <c r="F1539" s="63"/>
      <c r="G1539" s="520"/>
    </row>
    <row r="1540" spans="1:7" s="21" customFormat="1" ht="51">
      <c r="A1540" s="91" t="s">
        <v>655</v>
      </c>
      <c r="B1540" s="129" t="s">
        <v>1068</v>
      </c>
      <c r="C1540" s="90" t="s">
        <v>902</v>
      </c>
      <c r="D1540" s="275">
        <v>6</v>
      </c>
      <c r="E1540" s="39" t="s">
        <v>25</v>
      </c>
      <c r="F1540" s="63"/>
      <c r="G1540" s="551">
        <f>(D1540*F1540)</f>
        <v>0</v>
      </c>
    </row>
    <row r="1541" spans="1:7" s="21" customFormat="1">
      <c r="A1541" s="91"/>
      <c r="B1541" s="71"/>
      <c r="C1541" s="90"/>
      <c r="E1541" s="159"/>
      <c r="F1541" s="175"/>
      <c r="G1541" s="538"/>
    </row>
    <row r="1542" spans="1:7" s="21" customFormat="1">
      <c r="A1542" s="227"/>
      <c r="B1542" s="228" t="s">
        <v>932</v>
      </c>
      <c r="C1542" s="229"/>
      <c r="D1542" s="230"/>
      <c r="E1542" s="231"/>
      <c r="F1542" s="232"/>
      <c r="G1542" s="553">
        <f>SUM(G1524:G1541)</f>
        <v>0</v>
      </c>
    </row>
    <row r="1543" spans="1:7" s="21" customFormat="1">
      <c r="A1543" s="91"/>
      <c r="B1543" s="71"/>
      <c r="C1543" s="274"/>
      <c r="D1543" s="270"/>
      <c r="E1543" s="271"/>
      <c r="F1543" s="63"/>
      <c r="G1543" s="520"/>
    </row>
    <row r="1544" spans="1:7" s="21" customFormat="1">
      <c r="A1544" s="273" t="s">
        <v>1069</v>
      </c>
      <c r="B1544" s="201" t="s">
        <v>934</v>
      </c>
      <c r="C1544" s="202"/>
      <c r="D1544" s="203"/>
      <c r="E1544" s="204"/>
      <c r="F1544" s="184"/>
      <c r="G1544" s="523"/>
    </row>
    <row r="1545" spans="1:7" s="21" customFormat="1" ht="25.5">
      <c r="A1545" s="91"/>
      <c r="B1545" s="256" t="s">
        <v>1070</v>
      </c>
      <c r="C1545" s="274"/>
      <c r="D1545" s="270"/>
      <c r="E1545" s="271"/>
      <c r="F1545" s="63"/>
      <c r="G1545" s="520"/>
    </row>
    <row r="1546" spans="1:7" s="21" customFormat="1">
      <c r="A1546" s="91"/>
      <c r="B1546" s="256"/>
      <c r="C1546" s="274"/>
      <c r="D1546" s="270"/>
      <c r="E1546" s="271"/>
      <c r="F1546" s="63"/>
      <c r="G1546" s="520"/>
    </row>
    <row r="1547" spans="1:7" s="21" customFormat="1" ht="25.5">
      <c r="A1547" s="91" t="s">
        <v>435</v>
      </c>
      <c r="B1547" s="153" t="s">
        <v>1071</v>
      </c>
      <c r="C1547" s="274"/>
      <c r="D1547" s="270"/>
      <c r="E1547" s="271"/>
      <c r="F1547" s="63"/>
      <c r="G1547" s="520"/>
    </row>
    <row r="1548" spans="1:7" s="21" customFormat="1" ht="38.25">
      <c r="A1548" s="91"/>
      <c r="B1548" s="153" t="s">
        <v>992</v>
      </c>
      <c r="C1548" s="274"/>
      <c r="D1548" s="270"/>
      <c r="E1548" s="271"/>
      <c r="F1548" s="63"/>
      <c r="G1548" s="520"/>
    </row>
    <row r="1549" spans="1:7" s="21" customFormat="1">
      <c r="A1549" s="91"/>
      <c r="B1549" s="153" t="s">
        <v>1072</v>
      </c>
      <c r="C1549" s="274"/>
      <c r="D1549" s="270"/>
      <c r="E1549" s="271"/>
      <c r="F1549" s="63"/>
      <c r="G1549" s="520"/>
    </row>
    <row r="1550" spans="1:7" s="21" customFormat="1" ht="38.25">
      <c r="A1550" s="91"/>
      <c r="B1550" s="218" t="s">
        <v>798</v>
      </c>
      <c r="C1550" s="274"/>
      <c r="D1550" s="270"/>
      <c r="E1550" s="271"/>
      <c r="F1550" s="63"/>
      <c r="G1550" s="520"/>
    </row>
    <row r="1551" spans="1:7" s="21" customFormat="1">
      <c r="A1551" s="91"/>
      <c r="B1551" s="153" t="s">
        <v>951</v>
      </c>
      <c r="C1551" s="90" t="s">
        <v>34</v>
      </c>
      <c r="D1551" s="290">
        <v>1</v>
      </c>
      <c r="E1551" s="39" t="s">
        <v>25</v>
      </c>
      <c r="F1551" s="213"/>
      <c r="G1551" s="551">
        <f>(D1551*F1551)</f>
        <v>0</v>
      </c>
    </row>
    <row r="1552" spans="1:7" s="21" customFormat="1">
      <c r="A1552" s="91"/>
      <c r="B1552" s="71"/>
      <c r="C1552" s="216"/>
      <c r="D1552" s="240"/>
      <c r="E1552" s="241"/>
      <c r="F1552" s="217"/>
      <c r="G1552" s="551"/>
    </row>
    <row r="1553" spans="1:7" s="21" customFormat="1" ht="51">
      <c r="A1553" s="91" t="s">
        <v>439</v>
      </c>
      <c r="B1553" s="48" t="s">
        <v>1073</v>
      </c>
      <c r="C1553" s="216"/>
      <c r="D1553" s="240"/>
      <c r="E1553" s="241"/>
      <c r="F1553" s="217"/>
      <c r="G1553" s="551"/>
    </row>
    <row r="1554" spans="1:7" s="21" customFormat="1" ht="51">
      <c r="A1554" s="91"/>
      <c r="B1554" s="48" t="s">
        <v>792</v>
      </c>
      <c r="C1554" s="216"/>
      <c r="D1554" s="240"/>
      <c r="E1554" s="241"/>
      <c r="F1554" s="217"/>
      <c r="G1554" s="551"/>
    </row>
    <row r="1555" spans="1:7" s="21" customFormat="1" ht="38.25">
      <c r="A1555" s="91"/>
      <c r="B1555" s="48" t="s">
        <v>793</v>
      </c>
      <c r="C1555" s="216"/>
      <c r="D1555" s="240"/>
      <c r="E1555" s="241"/>
      <c r="F1555" s="217"/>
      <c r="G1555" s="551"/>
    </row>
    <row r="1556" spans="1:7" s="21" customFormat="1" ht="38.25">
      <c r="A1556" s="91"/>
      <c r="B1556" s="48" t="s">
        <v>794</v>
      </c>
      <c r="C1556" s="216"/>
      <c r="D1556" s="240"/>
      <c r="E1556" s="241"/>
      <c r="F1556" s="217"/>
      <c r="G1556" s="551"/>
    </row>
    <row r="1557" spans="1:7" s="21" customFormat="1">
      <c r="A1557" s="91"/>
      <c r="B1557" s="48" t="s">
        <v>795</v>
      </c>
      <c r="C1557" s="90" t="s">
        <v>34</v>
      </c>
      <c r="D1557" s="221">
        <v>1</v>
      </c>
      <c r="E1557" s="39" t="s">
        <v>25</v>
      </c>
      <c r="F1557" s="217"/>
      <c r="G1557" s="551">
        <f>(D1557*F1557)</f>
        <v>0</v>
      </c>
    </row>
    <row r="1558" spans="1:7" s="21" customFormat="1">
      <c r="A1558" s="91"/>
      <c r="B1558" s="71"/>
      <c r="C1558" s="274"/>
      <c r="D1558" s="270"/>
      <c r="E1558" s="271"/>
      <c r="F1558" s="63"/>
      <c r="G1558" s="520"/>
    </row>
    <row r="1559" spans="1:7" s="21" customFormat="1" ht="51">
      <c r="A1559" s="91" t="s">
        <v>450</v>
      </c>
      <c r="B1559" s="218" t="s">
        <v>1074</v>
      </c>
      <c r="C1559" s="274"/>
      <c r="D1559" s="270"/>
      <c r="E1559" s="271"/>
      <c r="F1559" s="63"/>
      <c r="G1559" s="520"/>
    </row>
    <row r="1560" spans="1:7" s="21" customFormat="1" ht="38.25">
      <c r="A1560" s="91"/>
      <c r="B1560" s="218" t="s">
        <v>811</v>
      </c>
      <c r="C1560" s="274"/>
      <c r="D1560" s="270"/>
      <c r="E1560" s="271"/>
      <c r="F1560" s="63"/>
      <c r="G1560" s="520"/>
    </row>
    <row r="1561" spans="1:7" s="21" customFormat="1" ht="25.5">
      <c r="A1561" s="91"/>
      <c r="B1561" s="218" t="s">
        <v>812</v>
      </c>
      <c r="C1561" s="274"/>
      <c r="D1561" s="270"/>
      <c r="E1561" s="271"/>
      <c r="F1561" s="63"/>
      <c r="G1561" s="520"/>
    </row>
    <row r="1562" spans="1:7" s="21" customFormat="1" ht="38.25">
      <c r="A1562" s="91"/>
      <c r="B1562" s="218" t="s">
        <v>793</v>
      </c>
      <c r="C1562" s="274"/>
      <c r="D1562" s="270"/>
      <c r="E1562" s="271"/>
      <c r="F1562" s="63"/>
      <c r="G1562" s="520"/>
    </row>
    <row r="1563" spans="1:7" s="21" customFormat="1">
      <c r="A1563" s="91"/>
      <c r="B1563" s="218" t="s">
        <v>672</v>
      </c>
      <c r="C1563" s="274"/>
      <c r="D1563" s="270"/>
      <c r="E1563" s="271"/>
      <c r="F1563" s="63"/>
      <c r="G1563" s="520"/>
    </row>
    <row r="1564" spans="1:7" s="21" customFormat="1">
      <c r="A1564" s="91"/>
      <c r="B1564" s="218" t="s">
        <v>983</v>
      </c>
      <c r="C1564" s="225" t="s">
        <v>42</v>
      </c>
      <c r="D1564" s="213">
        <v>15</v>
      </c>
      <c r="E1564" s="39" t="s">
        <v>25</v>
      </c>
      <c r="F1564" s="213"/>
      <c r="G1564" s="551">
        <f>(D1564*F1564)</f>
        <v>0</v>
      </c>
    </row>
    <row r="1565" spans="1:7" s="21" customFormat="1">
      <c r="A1565" s="91"/>
      <c r="B1565" s="71"/>
      <c r="C1565" s="225"/>
      <c r="D1565" s="213"/>
      <c r="E1565" s="262"/>
      <c r="F1565" s="213"/>
      <c r="G1565" s="520"/>
    </row>
    <row r="1566" spans="1:7" s="21" customFormat="1" ht="267.75">
      <c r="A1566" s="91" t="s">
        <v>655</v>
      </c>
      <c r="B1566" s="218" t="s">
        <v>1075</v>
      </c>
      <c r="C1566" s="225"/>
      <c r="D1566" s="213"/>
      <c r="E1566" s="262"/>
      <c r="F1566" s="213"/>
      <c r="G1566" s="520"/>
    </row>
    <row r="1567" spans="1:7" s="21" customFormat="1" ht="25.5">
      <c r="A1567" s="91"/>
      <c r="B1567" s="218" t="s">
        <v>819</v>
      </c>
      <c r="C1567" s="225"/>
      <c r="D1567" s="213"/>
      <c r="E1567" s="262"/>
      <c r="F1567" s="213"/>
      <c r="G1567" s="520"/>
    </row>
    <row r="1568" spans="1:7" s="21" customFormat="1">
      <c r="A1568" s="91"/>
      <c r="B1568" s="218"/>
      <c r="C1568" s="225"/>
      <c r="D1568" s="290"/>
      <c r="E1568" s="291"/>
      <c r="F1568" s="213"/>
      <c r="G1568" s="520"/>
    </row>
    <row r="1569" spans="1:7" s="21" customFormat="1" ht="51">
      <c r="A1569" s="91" t="s">
        <v>808</v>
      </c>
      <c r="B1569" s="218" t="s">
        <v>1076</v>
      </c>
      <c r="C1569" s="225" t="s">
        <v>42</v>
      </c>
      <c r="D1569" s="213">
        <v>6</v>
      </c>
      <c r="E1569" s="39" t="s">
        <v>25</v>
      </c>
      <c r="F1569" s="213"/>
      <c r="G1569" s="551">
        <f>(D1569*F1569)</f>
        <v>0</v>
      </c>
    </row>
    <row r="1570" spans="1:7" s="21" customFormat="1">
      <c r="A1570" s="91"/>
      <c r="B1570" s="218"/>
      <c r="C1570" s="225"/>
      <c r="D1570" s="213"/>
      <c r="E1570" s="262"/>
      <c r="F1570" s="213"/>
      <c r="G1570" s="520"/>
    </row>
    <row r="1571" spans="1:7" s="21" customFormat="1" ht="102">
      <c r="A1571" s="91" t="s">
        <v>1018</v>
      </c>
      <c r="B1571" s="48" t="s">
        <v>1077</v>
      </c>
      <c r="C1571" s="90" t="s">
        <v>34</v>
      </c>
      <c r="D1571" s="290">
        <v>3</v>
      </c>
      <c r="E1571" s="39" t="s">
        <v>25</v>
      </c>
      <c r="F1571" s="213"/>
      <c r="G1571" s="551">
        <f>(D1571*F1571)</f>
        <v>0</v>
      </c>
    </row>
    <row r="1572" spans="1:7" s="21" customFormat="1">
      <c r="A1572" s="91"/>
      <c r="B1572" s="71"/>
      <c r="C1572" s="225"/>
      <c r="D1572" s="213"/>
      <c r="E1572" s="262"/>
      <c r="F1572" s="213"/>
      <c r="G1572" s="520"/>
    </row>
    <row r="1573" spans="1:7" s="21" customFormat="1" ht="216.75">
      <c r="A1573" s="91" t="s">
        <v>660</v>
      </c>
      <c r="B1573" s="303" t="s">
        <v>1078</v>
      </c>
      <c r="C1573" s="225"/>
      <c r="D1573" s="213"/>
      <c r="E1573" s="262"/>
      <c r="F1573" s="213"/>
      <c r="G1573" s="520"/>
    </row>
    <row r="1574" spans="1:7" s="21" customFormat="1" ht="25.5">
      <c r="A1574" s="91"/>
      <c r="B1574" s="218" t="s">
        <v>819</v>
      </c>
      <c r="C1574" s="225"/>
      <c r="D1574" s="213"/>
      <c r="E1574" s="262"/>
      <c r="F1574" s="213"/>
      <c r="G1574" s="520"/>
    </row>
    <row r="1575" spans="1:7" s="21" customFormat="1">
      <c r="A1575" s="91"/>
      <c r="B1575" s="218"/>
      <c r="C1575" s="225"/>
      <c r="D1575" s="213"/>
      <c r="E1575" s="262"/>
      <c r="F1575" s="213"/>
      <c r="G1575" s="520"/>
    </row>
    <row r="1576" spans="1:7" s="21" customFormat="1" ht="38.25">
      <c r="A1576" s="91" t="s">
        <v>814</v>
      </c>
      <c r="B1576" s="218" t="s">
        <v>1079</v>
      </c>
      <c r="C1576" s="225" t="s">
        <v>42</v>
      </c>
      <c r="D1576" s="213">
        <v>3.5</v>
      </c>
      <c r="E1576" s="39" t="s">
        <v>25</v>
      </c>
      <c r="F1576" s="213"/>
      <c r="G1576" s="551">
        <f>(D1576*F1576)</f>
        <v>0</v>
      </c>
    </row>
    <row r="1577" spans="1:7" s="21" customFormat="1">
      <c r="A1577" s="91"/>
      <c r="B1577" s="218"/>
      <c r="C1577" s="225"/>
      <c r="D1577" s="290"/>
      <c r="E1577" s="291"/>
      <c r="F1577" s="213"/>
      <c r="G1577" s="520"/>
    </row>
    <row r="1578" spans="1:7" s="21" customFormat="1" ht="127.5">
      <c r="A1578" s="91" t="s">
        <v>816</v>
      </c>
      <c r="B1578" s="48" t="s">
        <v>1080</v>
      </c>
      <c r="C1578" s="90" t="s">
        <v>34</v>
      </c>
      <c r="D1578" s="290">
        <v>1</v>
      </c>
      <c r="E1578" s="39" t="s">
        <v>25</v>
      </c>
      <c r="F1578" s="213"/>
      <c r="G1578" s="551">
        <f>(D1578*F1578)</f>
        <v>0</v>
      </c>
    </row>
    <row r="1579" spans="1:7" s="21" customFormat="1">
      <c r="A1579" s="91"/>
      <c r="B1579" s="48"/>
      <c r="C1579" s="225"/>
      <c r="D1579" s="213"/>
      <c r="E1579" s="262"/>
      <c r="F1579" s="213"/>
      <c r="G1579" s="520"/>
    </row>
    <row r="1580" spans="1:7" s="21" customFormat="1" ht="114.75">
      <c r="A1580" s="91" t="s">
        <v>1081</v>
      </c>
      <c r="B1580" s="48" t="s">
        <v>1082</v>
      </c>
      <c r="C1580" s="225" t="s">
        <v>42</v>
      </c>
      <c r="D1580" s="213">
        <v>4</v>
      </c>
      <c r="E1580" s="39" t="s">
        <v>25</v>
      </c>
      <c r="F1580" s="213"/>
      <c r="G1580" s="551">
        <f>(D1580*F1580)</f>
        <v>0</v>
      </c>
    </row>
    <row r="1581" spans="1:7" s="21" customFormat="1">
      <c r="A1581" s="91"/>
      <c r="B1581" s="218"/>
      <c r="C1581" s="225"/>
      <c r="D1581" s="213"/>
      <c r="E1581" s="262"/>
      <c r="F1581" s="213"/>
      <c r="G1581" s="520"/>
    </row>
    <row r="1582" spans="1:7" s="21" customFormat="1" ht="38.25">
      <c r="A1582" s="91" t="s">
        <v>662</v>
      </c>
      <c r="B1582" s="48" t="s">
        <v>1083</v>
      </c>
      <c r="C1582" s="3" t="s">
        <v>24</v>
      </c>
      <c r="D1582" s="221">
        <v>1</v>
      </c>
      <c r="E1582" s="39" t="s">
        <v>25</v>
      </c>
      <c r="F1582" s="214"/>
      <c r="G1582" s="551">
        <f>(D1582*F1582)</f>
        <v>0</v>
      </c>
    </row>
    <row r="1583" spans="1:7" s="21" customFormat="1">
      <c r="A1583" s="91"/>
      <c r="B1583" s="71"/>
      <c r="C1583" s="90"/>
      <c r="E1583" s="159"/>
      <c r="F1583" s="175"/>
      <c r="G1583" s="538"/>
    </row>
    <row r="1584" spans="1:7" s="21" customFormat="1">
      <c r="A1584" s="227"/>
      <c r="B1584" s="228" t="s">
        <v>964</v>
      </c>
      <c r="C1584" s="229"/>
      <c r="D1584" s="230"/>
      <c r="E1584" s="231"/>
      <c r="F1584" s="232"/>
      <c r="G1584" s="553">
        <f>SUM(G1544:G1583)</f>
        <v>0</v>
      </c>
    </row>
    <row r="1585" spans="1:7" s="21" customFormat="1">
      <c r="A1585" s="91"/>
      <c r="B1585" s="71"/>
      <c r="C1585" s="274"/>
      <c r="D1585" s="270"/>
      <c r="E1585" s="271"/>
      <c r="F1585" s="63"/>
      <c r="G1585" s="520"/>
    </row>
    <row r="1586" spans="1:7" s="21" customFormat="1">
      <c r="A1586" s="273" t="s">
        <v>1084</v>
      </c>
      <c r="B1586" s="201" t="s">
        <v>1085</v>
      </c>
      <c r="C1586" s="202"/>
      <c r="D1586" s="203"/>
      <c r="E1586" s="204"/>
      <c r="F1586" s="184"/>
      <c r="G1586" s="523"/>
    </row>
    <row r="1587" spans="1:7" s="21" customFormat="1" ht="25.5">
      <c r="A1587" s="91"/>
      <c r="B1587" s="129" t="s">
        <v>1086</v>
      </c>
      <c r="C1587" s="274"/>
      <c r="D1587" s="270"/>
      <c r="E1587" s="271"/>
      <c r="F1587" s="63"/>
      <c r="G1587" s="520"/>
    </row>
    <row r="1588" spans="1:7" s="21" customFormat="1">
      <c r="A1588" s="91"/>
      <c r="B1588" s="189"/>
      <c r="C1588" s="274"/>
      <c r="D1588" s="270"/>
      <c r="E1588" s="271"/>
      <c r="F1588" s="63"/>
      <c r="G1588" s="520"/>
    </row>
    <row r="1589" spans="1:7" s="21" customFormat="1">
      <c r="A1589" s="273" t="s">
        <v>1087</v>
      </c>
      <c r="B1589" s="201" t="s">
        <v>846</v>
      </c>
      <c r="C1589" s="202"/>
      <c r="D1589" s="203"/>
      <c r="E1589" s="204"/>
      <c r="F1589" s="184"/>
      <c r="G1589" s="523"/>
    </row>
    <row r="1590" spans="1:7" s="21" customFormat="1" ht="63.75">
      <c r="A1590" s="91" t="s">
        <v>435</v>
      </c>
      <c r="B1590" s="48" t="s">
        <v>1088</v>
      </c>
      <c r="C1590" s="274"/>
      <c r="D1590" s="270"/>
      <c r="E1590" s="271"/>
      <c r="F1590" s="63"/>
      <c r="G1590" s="520"/>
    </row>
    <row r="1591" spans="1:7" s="21" customFormat="1" ht="25.5">
      <c r="A1591" s="91"/>
      <c r="B1591" s="48" t="s">
        <v>1089</v>
      </c>
      <c r="C1591" s="274"/>
      <c r="D1591" s="270"/>
      <c r="E1591" s="271"/>
      <c r="F1591" s="63"/>
      <c r="G1591" s="520"/>
    </row>
    <row r="1592" spans="1:7" s="21" customFormat="1">
      <c r="A1592" s="91"/>
      <c r="B1592" s="48" t="s">
        <v>1090</v>
      </c>
      <c r="C1592" s="3" t="s">
        <v>24</v>
      </c>
      <c r="D1592" s="275">
        <v>1</v>
      </c>
      <c r="E1592" s="39" t="s">
        <v>25</v>
      </c>
      <c r="F1592" s="213"/>
      <c r="G1592" s="551">
        <f>(D1592*F1592)</f>
        <v>0</v>
      </c>
    </row>
    <row r="1593" spans="1:7" s="21" customFormat="1">
      <c r="A1593" s="91"/>
      <c r="B1593" s="71"/>
      <c r="C1593" s="90"/>
      <c r="E1593" s="159"/>
      <c r="F1593" s="175"/>
      <c r="G1593" s="538"/>
    </row>
    <row r="1594" spans="1:7" s="21" customFormat="1">
      <c r="A1594" s="227"/>
      <c r="B1594" s="228" t="s">
        <v>875</v>
      </c>
      <c r="C1594" s="229"/>
      <c r="D1594" s="230"/>
      <c r="E1594" s="231"/>
      <c r="F1594" s="232"/>
      <c r="G1594" s="553">
        <f>SUM(G1589:G1593)</f>
        <v>0</v>
      </c>
    </row>
    <row r="1595" spans="1:7" s="21" customFormat="1">
      <c r="A1595" s="91"/>
      <c r="B1595" s="71"/>
      <c r="C1595" s="274"/>
      <c r="D1595" s="270"/>
      <c r="E1595" s="271"/>
      <c r="F1595" s="63"/>
      <c r="G1595" s="520"/>
    </row>
    <row r="1596" spans="1:7" s="21" customFormat="1">
      <c r="A1596" s="91"/>
      <c r="B1596" s="71"/>
      <c r="C1596" s="274"/>
      <c r="D1596" s="270"/>
      <c r="E1596" s="271"/>
      <c r="F1596" s="63"/>
      <c r="G1596" s="543"/>
    </row>
    <row r="1597" spans="1:7" s="21" customFormat="1">
      <c r="A1597" s="304"/>
      <c r="B1597" s="201" t="s">
        <v>1091</v>
      </c>
      <c r="C1597" s="202"/>
      <c r="D1597" s="305"/>
      <c r="E1597" s="306"/>
      <c r="F1597" s="307"/>
      <c r="G1597" s="548"/>
    </row>
    <row r="1598" spans="1:7" s="21" customFormat="1">
      <c r="A1598" s="304"/>
      <c r="B1598" s="201"/>
      <c r="C1598" s="202"/>
      <c r="D1598" s="305"/>
      <c r="E1598" s="306"/>
      <c r="F1598" s="307"/>
      <c r="G1598" s="548"/>
    </row>
    <row r="1599" spans="1:7" s="21" customFormat="1">
      <c r="A1599" s="273" t="s">
        <v>1092</v>
      </c>
      <c r="B1599" s="201" t="s">
        <v>637</v>
      </c>
      <c r="C1599" s="202"/>
      <c r="D1599" s="203"/>
      <c r="E1599" s="204"/>
      <c r="F1599" s="184"/>
      <c r="G1599" s="548"/>
    </row>
    <row r="1600" spans="1:7" s="21" customFormat="1">
      <c r="A1600" s="304" t="s">
        <v>638</v>
      </c>
      <c r="B1600" s="308" t="s">
        <v>22</v>
      </c>
      <c r="C1600" s="309"/>
      <c r="D1600" s="270"/>
      <c r="E1600" s="271"/>
      <c r="F1600" s="63"/>
      <c r="G1600" s="557">
        <f>SUM(G974)</f>
        <v>0</v>
      </c>
    </row>
    <row r="1601" spans="1:7" s="21" customFormat="1">
      <c r="A1601" s="311" t="s">
        <v>683</v>
      </c>
      <c r="B1601" s="308" t="s">
        <v>69</v>
      </c>
      <c r="C1601" s="309"/>
      <c r="D1601" s="270"/>
      <c r="E1601" s="271"/>
      <c r="F1601" s="63"/>
      <c r="G1601" s="557">
        <f>SUM(G1025)</f>
        <v>0</v>
      </c>
    </row>
    <row r="1602" spans="1:7" s="21" customFormat="1">
      <c r="A1602" s="304" t="s">
        <v>727</v>
      </c>
      <c r="B1602" s="308" t="s">
        <v>1093</v>
      </c>
      <c r="C1602" s="309"/>
      <c r="D1602" s="270"/>
      <c r="E1602" s="271"/>
      <c r="F1602" s="63"/>
      <c r="G1602" s="557">
        <f>SUM(G1083)</f>
        <v>0</v>
      </c>
    </row>
    <row r="1603" spans="1:7" s="21" customFormat="1">
      <c r="A1603" s="304" t="s">
        <v>779</v>
      </c>
      <c r="B1603" s="312" t="s">
        <v>780</v>
      </c>
      <c r="C1603" s="309"/>
      <c r="D1603" s="270"/>
      <c r="E1603" s="271"/>
      <c r="F1603" s="63"/>
      <c r="G1603" s="557">
        <f>SUM(G1161)</f>
        <v>0</v>
      </c>
    </row>
    <row r="1604" spans="1:7" s="21" customFormat="1">
      <c r="A1604" s="304" t="s">
        <v>845</v>
      </c>
      <c r="B1604" s="308" t="s">
        <v>846</v>
      </c>
      <c r="C1604" s="309"/>
      <c r="D1604" s="270"/>
      <c r="E1604" s="271"/>
      <c r="F1604" s="63"/>
      <c r="G1604" s="557">
        <f>SUM(G1198)</f>
        <v>0</v>
      </c>
    </row>
    <row r="1605" spans="1:7" s="21" customFormat="1">
      <c r="A1605" s="233"/>
      <c r="B1605" s="228" t="s">
        <v>1094</v>
      </c>
      <c r="C1605" s="229"/>
      <c r="D1605" s="230"/>
      <c r="E1605" s="231"/>
      <c r="F1605" s="232"/>
      <c r="G1605" s="553">
        <f>SUM(G1599:G1604)</f>
        <v>0</v>
      </c>
    </row>
    <row r="1606" spans="1:7" s="21" customFormat="1">
      <c r="A1606" s="269"/>
      <c r="B1606" s="201"/>
      <c r="C1606" s="274"/>
      <c r="D1606" s="270"/>
      <c r="E1606" s="271"/>
      <c r="F1606" s="63"/>
      <c r="G1606" s="543"/>
    </row>
    <row r="1607" spans="1:7" s="21" customFormat="1">
      <c r="A1607" s="273" t="s">
        <v>1095</v>
      </c>
      <c r="B1607" s="201" t="s">
        <v>877</v>
      </c>
      <c r="C1607" s="202"/>
      <c r="D1607" s="203"/>
      <c r="E1607" s="204"/>
      <c r="F1607" s="184"/>
      <c r="G1607" s="548"/>
    </row>
    <row r="1608" spans="1:7" s="21" customFormat="1">
      <c r="A1608" s="311" t="s">
        <v>884</v>
      </c>
      <c r="B1608" s="308" t="s">
        <v>885</v>
      </c>
      <c r="C1608" s="309"/>
      <c r="D1608" s="270"/>
      <c r="E1608" s="271"/>
      <c r="F1608" s="63"/>
      <c r="G1608" s="557">
        <f>SUM(G1234)</f>
        <v>0</v>
      </c>
    </row>
    <row r="1609" spans="1:7" s="21" customFormat="1">
      <c r="A1609" s="311" t="s">
        <v>898</v>
      </c>
      <c r="B1609" s="308" t="s">
        <v>899</v>
      </c>
      <c r="C1609" s="309"/>
      <c r="D1609" s="270"/>
      <c r="E1609" s="271"/>
      <c r="F1609" s="63"/>
      <c r="G1609" s="557">
        <f>SUM(G1272)</f>
        <v>0</v>
      </c>
    </row>
    <row r="1610" spans="1:7" s="21" customFormat="1">
      <c r="A1610" s="311" t="s">
        <v>933</v>
      </c>
      <c r="B1610" s="308" t="s">
        <v>934</v>
      </c>
      <c r="C1610" s="309"/>
      <c r="D1610" s="270"/>
      <c r="E1610" s="271"/>
      <c r="F1610" s="63"/>
      <c r="G1610" s="557">
        <f>SUM(G1322)</f>
        <v>0</v>
      </c>
    </row>
    <row r="1611" spans="1:7" s="21" customFormat="1">
      <c r="A1611" s="233"/>
      <c r="B1611" s="228" t="s">
        <v>1096</v>
      </c>
      <c r="C1611" s="229"/>
      <c r="D1611" s="230"/>
      <c r="E1611" s="231"/>
      <c r="F1611" s="232"/>
      <c r="G1611" s="553">
        <f>SUM(G1607:G1610)</f>
        <v>0</v>
      </c>
    </row>
    <row r="1612" spans="1:7" s="21" customFormat="1">
      <c r="A1612" s="269"/>
      <c r="B1612" s="201"/>
      <c r="C1612" s="274"/>
      <c r="D1612" s="270"/>
      <c r="E1612" s="271"/>
      <c r="F1612" s="63"/>
      <c r="G1612" s="543"/>
    </row>
    <row r="1613" spans="1:7" s="21" customFormat="1">
      <c r="A1613" s="273" t="s">
        <v>965</v>
      </c>
      <c r="B1613" s="201" t="s">
        <v>966</v>
      </c>
      <c r="C1613" s="202"/>
      <c r="D1613" s="203"/>
      <c r="E1613" s="204"/>
      <c r="F1613" s="184"/>
      <c r="G1613" s="548"/>
    </row>
    <row r="1614" spans="1:7" s="21" customFormat="1">
      <c r="A1614" s="311" t="s">
        <v>967</v>
      </c>
      <c r="B1614" s="308" t="s">
        <v>885</v>
      </c>
      <c r="C1614" s="309"/>
      <c r="D1614" s="270"/>
      <c r="E1614" s="271"/>
      <c r="F1614" s="63"/>
      <c r="G1614" s="557">
        <f>SUM(G1351)</f>
        <v>0</v>
      </c>
    </row>
    <row r="1615" spans="1:7" s="21" customFormat="1">
      <c r="A1615" s="311" t="s">
        <v>972</v>
      </c>
      <c r="B1615" s="308" t="s">
        <v>899</v>
      </c>
      <c r="C1615" s="309"/>
      <c r="D1615" s="270"/>
      <c r="E1615" s="271"/>
      <c r="F1615" s="63"/>
      <c r="G1615" s="557">
        <f>SUM(G1361)</f>
        <v>0</v>
      </c>
    </row>
    <row r="1616" spans="1:7" s="21" customFormat="1">
      <c r="A1616" s="311" t="s">
        <v>979</v>
      </c>
      <c r="B1616" s="308" t="s">
        <v>934</v>
      </c>
      <c r="C1616" s="309"/>
      <c r="D1616" s="270"/>
      <c r="E1616" s="271"/>
      <c r="F1616" s="63"/>
      <c r="G1616" s="557">
        <f>SUM(G1398)</f>
        <v>0</v>
      </c>
    </row>
    <row r="1617" spans="1:7" s="21" customFormat="1">
      <c r="A1617" s="233"/>
      <c r="B1617" s="228" t="s">
        <v>1097</v>
      </c>
      <c r="C1617" s="229"/>
      <c r="D1617" s="230"/>
      <c r="E1617" s="231"/>
      <c r="F1617" s="232"/>
      <c r="G1617" s="553">
        <f>SUM(G1613:G1616)</f>
        <v>0</v>
      </c>
    </row>
    <row r="1618" spans="1:7" s="21" customFormat="1">
      <c r="A1618" s="198"/>
      <c r="B1618" s="201"/>
      <c r="C1618" s="90"/>
      <c r="D1618" s="199"/>
      <c r="E1618" s="200"/>
      <c r="F1618" s="63"/>
      <c r="G1618" s="543"/>
    </row>
    <row r="1619" spans="1:7" s="21" customFormat="1">
      <c r="A1619" s="273" t="s">
        <v>998</v>
      </c>
      <c r="B1619" s="201" t="s">
        <v>1098</v>
      </c>
      <c r="C1619" s="142"/>
      <c r="D1619" s="313"/>
      <c r="E1619" s="314"/>
      <c r="F1619" s="184"/>
      <c r="G1619" s="548"/>
    </row>
    <row r="1620" spans="1:7" s="21" customFormat="1">
      <c r="A1620" s="311" t="s">
        <v>1000</v>
      </c>
      <c r="B1620" s="308" t="s">
        <v>885</v>
      </c>
      <c r="C1620" s="309"/>
      <c r="D1620" s="270"/>
      <c r="E1620" s="271"/>
      <c r="F1620" s="63"/>
      <c r="G1620" s="557">
        <f>SUM(G1427)</f>
        <v>0</v>
      </c>
    </row>
    <row r="1621" spans="1:7" s="21" customFormat="1">
      <c r="A1621" s="311" t="s">
        <v>1006</v>
      </c>
      <c r="B1621" s="308" t="s">
        <v>899</v>
      </c>
      <c r="C1621" s="309"/>
      <c r="D1621" s="270"/>
      <c r="E1621" s="271"/>
      <c r="F1621" s="63"/>
      <c r="G1621" s="557">
        <f>SUM(G1433)</f>
        <v>0</v>
      </c>
    </row>
    <row r="1622" spans="1:7" s="21" customFormat="1">
      <c r="A1622" s="304" t="s">
        <v>1008</v>
      </c>
      <c r="B1622" s="308" t="s">
        <v>934</v>
      </c>
      <c r="C1622" s="309"/>
      <c r="D1622" s="270"/>
      <c r="E1622" s="271"/>
      <c r="F1622" s="63"/>
      <c r="G1622" s="557">
        <f>SUM(G1492)</f>
        <v>0</v>
      </c>
    </row>
    <row r="1623" spans="1:7" s="21" customFormat="1">
      <c r="A1623" s="233"/>
      <c r="B1623" s="228" t="s">
        <v>1099</v>
      </c>
      <c r="C1623" s="229"/>
      <c r="D1623" s="230"/>
      <c r="E1623" s="231"/>
      <c r="F1623" s="232"/>
      <c r="G1623" s="553">
        <f>SUM(G1619:G1622)</f>
        <v>0</v>
      </c>
    </row>
    <row r="1624" spans="1:7" s="21" customFormat="1">
      <c r="A1624" s="269"/>
      <c r="B1624" s="201"/>
      <c r="C1624" s="274"/>
      <c r="D1624" s="270"/>
      <c r="E1624" s="271"/>
      <c r="F1624" s="63"/>
      <c r="G1624" s="543"/>
    </row>
    <row r="1625" spans="1:7" s="21" customFormat="1">
      <c r="A1625" s="273" t="s">
        <v>1047</v>
      </c>
      <c r="B1625" s="201" t="s">
        <v>1048</v>
      </c>
      <c r="C1625" s="202"/>
      <c r="D1625" s="203"/>
      <c r="E1625" s="204"/>
      <c r="F1625" s="184"/>
      <c r="G1625" s="548"/>
    </row>
    <row r="1626" spans="1:7" s="199" customFormat="1">
      <c r="A1626" s="304" t="s">
        <v>1049</v>
      </c>
      <c r="B1626" s="308" t="s">
        <v>69</v>
      </c>
      <c r="C1626" s="309"/>
      <c r="D1626" s="270"/>
      <c r="E1626" s="271"/>
      <c r="F1626" s="63"/>
      <c r="G1626" s="557">
        <f>SUM(G1522)</f>
        <v>0</v>
      </c>
    </row>
    <row r="1627" spans="1:7" s="199" customFormat="1">
      <c r="A1627" s="311" t="s">
        <v>1059</v>
      </c>
      <c r="B1627" s="308" t="s">
        <v>899</v>
      </c>
      <c r="C1627" s="309"/>
      <c r="D1627" s="270"/>
      <c r="E1627" s="271"/>
      <c r="F1627" s="63"/>
      <c r="G1627" s="557">
        <f>SUM(G1542)</f>
        <v>0</v>
      </c>
    </row>
    <row r="1628" spans="1:7" s="199" customFormat="1">
      <c r="A1628" s="311" t="s">
        <v>1069</v>
      </c>
      <c r="B1628" s="308" t="s">
        <v>934</v>
      </c>
      <c r="C1628" s="309"/>
      <c r="D1628" s="270"/>
      <c r="E1628" s="271"/>
      <c r="F1628" s="63"/>
      <c r="G1628" s="557">
        <f>SUM(G1584)</f>
        <v>0</v>
      </c>
    </row>
    <row r="1629" spans="1:7" s="199" customFormat="1">
      <c r="A1629" s="233"/>
      <c r="B1629" s="228" t="s">
        <v>1100</v>
      </c>
      <c r="C1629" s="229"/>
      <c r="D1629" s="230"/>
      <c r="E1629" s="231"/>
      <c r="F1629" s="232"/>
      <c r="G1629" s="553">
        <f>SUM(G1625:G1628)</f>
        <v>0</v>
      </c>
    </row>
    <row r="1630" spans="1:7" s="199" customFormat="1">
      <c r="A1630" s="269"/>
      <c r="B1630" s="201"/>
      <c r="C1630" s="274"/>
      <c r="D1630" s="270"/>
      <c r="E1630" s="271"/>
      <c r="F1630" s="63"/>
      <c r="G1630" s="543"/>
    </row>
    <row r="1631" spans="1:7" s="199" customFormat="1">
      <c r="A1631" s="112" t="s">
        <v>1084</v>
      </c>
      <c r="B1631" s="201" t="s">
        <v>1085</v>
      </c>
      <c r="C1631" s="202"/>
      <c r="D1631" s="203"/>
      <c r="E1631" s="204"/>
      <c r="F1631" s="184"/>
      <c r="G1631" s="548"/>
    </row>
    <row r="1632" spans="1:7" s="199" customFormat="1">
      <c r="A1632" s="311"/>
      <c r="B1632" s="315" t="s">
        <v>1086</v>
      </c>
      <c r="C1632" s="309"/>
      <c r="D1632" s="270"/>
      <c r="E1632" s="271"/>
      <c r="F1632" s="63"/>
      <c r="G1632" s="557"/>
    </row>
    <row r="1633" spans="1:7" s="199" customFormat="1">
      <c r="A1633" s="269"/>
      <c r="B1633" s="201"/>
      <c r="C1633" s="274"/>
      <c r="D1633" s="270"/>
      <c r="E1633" s="271"/>
      <c r="F1633" s="63"/>
      <c r="G1633" s="543"/>
    </row>
    <row r="1634" spans="1:7" s="199" customFormat="1">
      <c r="A1634" s="273" t="s">
        <v>1087</v>
      </c>
      <c r="B1634" s="201" t="s">
        <v>846</v>
      </c>
      <c r="C1634" s="202"/>
      <c r="D1634" s="203"/>
      <c r="E1634" s="204"/>
      <c r="F1634" s="184"/>
      <c r="G1634" s="548">
        <f>G1594</f>
        <v>0</v>
      </c>
    </row>
    <row r="1635" spans="1:7" s="199" customFormat="1">
      <c r="A1635" s="233"/>
      <c r="B1635" s="228" t="s">
        <v>1101</v>
      </c>
      <c r="C1635" s="229"/>
      <c r="D1635" s="230"/>
      <c r="E1635" s="231"/>
      <c r="F1635" s="232"/>
      <c r="G1635" s="553">
        <f>SUM(G1634)</f>
        <v>0</v>
      </c>
    </row>
    <row r="1636" spans="1:7" s="199" customFormat="1">
      <c r="A1636" s="233"/>
      <c r="B1636" s="207"/>
      <c r="C1636" s="234"/>
      <c r="D1636" s="235"/>
      <c r="E1636" s="236"/>
      <c r="F1636" s="237"/>
      <c r="G1636" s="558"/>
    </row>
    <row r="1637" spans="1:7" s="199" customFormat="1">
      <c r="A1637" s="233"/>
      <c r="B1637" s="207"/>
      <c r="C1637" s="234"/>
      <c r="D1637" s="235"/>
      <c r="E1637" s="236"/>
      <c r="F1637" s="237"/>
      <c r="G1637" s="558"/>
    </row>
    <row r="1638" spans="1:7" s="199" customFormat="1" ht="15.75">
      <c r="A1638" s="233"/>
      <c r="B1638" s="98" t="s">
        <v>1102</v>
      </c>
      <c r="C1638" s="234"/>
      <c r="D1638" s="235"/>
      <c r="E1638" s="236"/>
      <c r="F1638" s="237"/>
      <c r="G1638" s="558"/>
    </row>
    <row r="1639" spans="1:7" s="199" customFormat="1">
      <c r="A1639" s="233"/>
      <c r="B1639" s="207"/>
      <c r="C1639" s="234"/>
      <c r="D1639" s="235"/>
      <c r="E1639" s="236"/>
      <c r="F1639" s="237"/>
      <c r="G1639" s="558"/>
    </row>
    <row r="1640" spans="1:7" s="199" customFormat="1">
      <c r="A1640" s="273" t="s">
        <v>1092</v>
      </c>
      <c r="B1640" s="201" t="s">
        <v>637</v>
      </c>
      <c r="C1640" s="234"/>
      <c r="D1640" s="235"/>
      <c r="E1640" s="236"/>
      <c r="F1640" s="237"/>
      <c r="G1640" s="558">
        <f>G1605</f>
        <v>0</v>
      </c>
    </row>
    <row r="1641" spans="1:7" s="199" customFormat="1">
      <c r="A1641" s="273" t="s">
        <v>1095</v>
      </c>
      <c r="B1641" s="201" t="s">
        <v>877</v>
      </c>
      <c r="C1641" s="234"/>
      <c r="D1641" s="235"/>
      <c r="E1641" s="236"/>
      <c r="F1641" s="237"/>
      <c r="G1641" s="558">
        <f>G1611</f>
        <v>0</v>
      </c>
    </row>
    <row r="1642" spans="1:7" s="199" customFormat="1">
      <c r="A1642" s="273" t="s">
        <v>965</v>
      </c>
      <c r="B1642" s="201" t="s">
        <v>966</v>
      </c>
      <c r="C1642" s="234"/>
      <c r="D1642" s="235"/>
      <c r="E1642" s="236"/>
      <c r="F1642" s="237"/>
      <c r="G1642" s="558">
        <f>G1617</f>
        <v>0</v>
      </c>
    </row>
    <row r="1643" spans="1:7" s="199" customFormat="1">
      <c r="A1643" s="273" t="s">
        <v>998</v>
      </c>
      <c r="B1643" s="201" t="s">
        <v>1098</v>
      </c>
      <c r="C1643" s="234"/>
      <c r="D1643" s="235"/>
      <c r="E1643" s="236"/>
      <c r="F1643" s="237"/>
      <c r="G1643" s="558">
        <f>G1623</f>
        <v>0</v>
      </c>
    </row>
    <row r="1644" spans="1:7" s="199" customFormat="1">
      <c r="A1644" s="273" t="s">
        <v>1047</v>
      </c>
      <c r="B1644" s="201" t="s">
        <v>1048</v>
      </c>
      <c r="C1644" s="234"/>
      <c r="D1644" s="235"/>
      <c r="E1644" s="236"/>
      <c r="F1644" s="237"/>
      <c r="G1644" s="558">
        <f>G1629</f>
        <v>0</v>
      </c>
    </row>
    <row r="1645" spans="1:7" s="199" customFormat="1">
      <c r="A1645" s="112" t="s">
        <v>1084</v>
      </c>
      <c r="B1645" s="201" t="s">
        <v>1085</v>
      </c>
      <c r="C1645" s="234"/>
      <c r="D1645" s="235"/>
      <c r="E1645" s="236"/>
      <c r="F1645" s="237"/>
      <c r="G1645" s="558"/>
    </row>
    <row r="1646" spans="1:7" s="199" customFormat="1">
      <c r="A1646" s="273" t="s">
        <v>1087</v>
      </c>
      <c r="B1646" s="201" t="s">
        <v>846</v>
      </c>
      <c r="C1646" s="234"/>
      <c r="D1646" s="235"/>
      <c r="E1646" s="236"/>
      <c r="F1646" s="237"/>
      <c r="G1646" s="558">
        <f>G1635</f>
        <v>0</v>
      </c>
    </row>
    <row r="1647" spans="1:7" s="199" customFormat="1" ht="13.5" thickBot="1">
      <c r="A1647" s="269"/>
      <c r="B1647" s="316"/>
      <c r="C1647" s="317"/>
      <c r="D1647" s="318"/>
      <c r="E1647" s="319"/>
      <c r="F1647" s="320"/>
      <c r="G1647" s="559"/>
    </row>
    <row r="1648" spans="1:7" s="199" customFormat="1" ht="16.5" thickTop="1">
      <c r="A1648" s="233"/>
      <c r="B1648" s="321" t="s">
        <v>1103</v>
      </c>
      <c r="C1648" s="234"/>
      <c r="D1648" s="235"/>
      <c r="E1648" s="236"/>
      <c r="F1648" s="237"/>
      <c r="G1648" s="558">
        <f>SUM(G1638:G1647)</f>
        <v>0</v>
      </c>
    </row>
    <row r="1649" spans="1:7" s="199" customFormat="1" ht="15.75">
      <c r="A1649" s="233"/>
      <c r="B1649" s="31"/>
      <c r="C1649" s="234"/>
      <c r="D1649" s="235"/>
      <c r="E1649" s="236"/>
      <c r="F1649" s="237"/>
      <c r="G1649" s="558"/>
    </row>
    <row r="1650" spans="1:7" s="199" customFormat="1">
      <c r="A1650" s="198"/>
      <c r="B1650" s="129"/>
      <c r="C1650" s="90"/>
      <c r="E1650" s="200"/>
      <c r="F1650" s="63"/>
      <c r="G1650" s="543"/>
    </row>
    <row r="1651" spans="1:7" s="199" customFormat="1" ht="15.75">
      <c r="A1651" s="30" t="s">
        <v>1104</v>
      </c>
      <c r="B1651" s="31" t="s">
        <v>1105</v>
      </c>
      <c r="C1651" s="12"/>
      <c r="D1651" s="32"/>
      <c r="E1651" s="14"/>
      <c r="F1651" s="32"/>
      <c r="G1651" s="513"/>
    </row>
    <row r="1652" spans="1:7" s="199" customFormat="1">
      <c r="A1652" s="112" t="s">
        <v>435</v>
      </c>
      <c r="B1652" s="101" t="s">
        <v>1106</v>
      </c>
      <c r="C1652" s="142"/>
      <c r="D1652" s="123"/>
      <c r="E1652" s="322"/>
      <c r="F1652" s="60"/>
      <c r="G1652" s="523"/>
    </row>
    <row r="1653" spans="1:7" s="199" customFormat="1">
      <c r="A1653" s="112" t="s">
        <v>857</v>
      </c>
      <c r="B1653" s="101" t="s">
        <v>22</v>
      </c>
      <c r="C1653" s="142"/>
      <c r="D1653" s="123"/>
      <c r="E1653" s="322"/>
      <c r="F1653" s="60"/>
      <c r="G1653" s="523"/>
    </row>
    <row r="1654" spans="1:7" s="199" customFormat="1" ht="25.5">
      <c r="A1654" s="323" t="s">
        <v>1107</v>
      </c>
      <c r="B1654" s="48" t="s">
        <v>1108</v>
      </c>
      <c r="C1654" s="168"/>
      <c r="D1654" s="123"/>
      <c r="E1654" s="322"/>
      <c r="F1654" s="60"/>
      <c r="G1654" s="549"/>
    </row>
    <row r="1655" spans="1:7" s="199" customFormat="1" ht="38.25">
      <c r="A1655" s="324"/>
      <c r="B1655" s="48" t="s">
        <v>1109</v>
      </c>
      <c r="C1655" s="168"/>
      <c r="D1655" s="123"/>
      <c r="E1655" s="322"/>
      <c r="F1655" s="60"/>
      <c r="G1655" s="549"/>
    </row>
    <row r="1656" spans="1:7" s="199" customFormat="1" ht="25.5">
      <c r="A1656" s="324"/>
      <c r="B1656" s="48" t="s">
        <v>1110</v>
      </c>
      <c r="C1656" s="168"/>
      <c r="D1656" s="123"/>
      <c r="E1656" s="322"/>
      <c r="F1656" s="60"/>
      <c r="G1656" s="549"/>
    </row>
    <row r="1657" spans="1:7" s="199" customFormat="1">
      <c r="A1657" s="324"/>
      <c r="B1657" s="48" t="s">
        <v>1111</v>
      </c>
      <c r="C1657" s="168"/>
      <c r="D1657" s="123"/>
      <c r="E1657" s="322"/>
      <c r="F1657" s="60"/>
      <c r="G1657" s="549"/>
    </row>
    <row r="1658" spans="1:7" s="199" customFormat="1">
      <c r="A1658" s="324"/>
      <c r="B1658" s="48" t="s">
        <v>1112</v>
      </c>
      <c r="C1658" s="90" t="s">
        <v>42</v>
      </c>
      <c r="D1658" s="63">
        <v>70</v>
      </c>
      <c r="E1658" s="39" t="s">
        <v>25</v>
      </c>
      <c r="F1658" s="52"/>
      <c r="G1658" s="520">
        <f>D1658*F1658</f>
        <v>0</v>
      </c>
    </row>
    <row r="1659" spans="1:7" s="199" customFormat="1">
      <c r="A1659" s="324"/>
      <c r="B1659" s="48"/>
      <c r="C1659" s="90"/>
      <c r="D1659" s="119"/>
      <c r="E1659" s="39"/>
      <c r="F1659" s="52"/>
      <c r="G1659" s="520"/>
    </row>
    <row r="1660" spans="1:7" s="199" customFormat="1" ht="51">
      <c r="A1660" s="323" t="s">
        <v>1113</v>
      </c>
      <c r="B1660" s="48" t="s">
        <v>1114</v>
      </c>
      <c r="C1660" s="90"/>
      <c r="D1660" s="119"/>
      <c r="E1660" s="39"/>
      <c r="F1660" s="52"/>
      <c r="G1660" s="520"/>
    </row>
    <row r="1661" spans="1:7" s="199" customFormat="1" ht="14.25">
      <c r="A1661" s="324"/>
      <c r="B1661" s="48" t="s">
        <v>1115</v>
      </c>
      <c r="C1661" s="90" t="s">
        <v>704</v>
      </c>
      <c r="D1661" s="63">
        <v>5</v>
      </c>
      <c r="E1661" s="39" t="s">
        <v>25</v>
      </c>
      <c r="F1661" s="52"/>
      <c r="G1661" s="520">
        <f>D1661*F1661</f>
        <v>0</v>
      </c>
    </row>
    <row r="1662" spans="1:7" s="199" customFormat="1">
      <c r="A1662" s="324"/>
      <c r="B1662" s="48"/>
      <c r="C1662" s="90"/>
      <c r="D1662" s="119"/>
      <c r="E1662" s="39"/>
      <c r="F1662" s="52"/>
      <c r="G1662" s="520"/>
    </row>
    <row r="1663" spans="1:7" s="199" customFormat="1">
      <c r="A1663" s="323" t="s">
        <v>1116</v>
      </c>
      <c r="B1663" s="48" t="s">
        <v>1117</v>
      </c>
      <c r="C1663" s="90"/>
      <c r="D1663" s="119"/>
      <c r="E1663" s="39"/>
      <c r="F1663" s="52"/>
      <c r="G1663" s="520"/>
    </row>
    <row r="1664" spans="1:7" s="199" customFormat="1" ht="38.25">
      <c r="A1664" s="324"/>
      <c r="B1664" s="48" t="s">
        <v>1118</v>
      </c>
      <c r="C1664" s="90"/>
      <c r="D1664" s="119"/>
      <c r="E1664" s="39"/>
      <c r="F1664" s="52"/>
      <c r="G1664" s="520"/>
    </row>
    <row r="1665" spans="1:7" s="199" customFormat="1" ht="25.5">
      <c r="A1665" s="324"/>
      <c r="B1665" s="48" t="s">
        <v>1119</v>
      </c>
      <c r="C1665" s="90" t="s">
        <v>34</v>
      </c>
      <c r="D1665" s="79">
        <v>3</v>
      </c>
      <c r="E1665" s="39" t="s">
        <v>25</v>
      </c>
      <c r="F1665" s="52"/>
      <c r="G1665" s="520">
        <f>D1665*F1665</f>
        <v>0</v>
      </c>
    </row>
    <row r="1666" spans="1:7" s="199" customFormat="1">
      <c r="A1666" s="324"/>
      <c r="B1666" s="48"/>
      <c r="C1666" s="90"/>
      <c r="D1666" s="119"/>
      <c r="E1666" s="39"/>
      <c r="F1666" s="52"/>
      <c r="G1666" s="520"/>
    </row>
    <row r="1667" spans="1:7" s="199" customFormat="1">
      <c r="A1667" s="323" t="s">
        <v>1120</v>
      </c>
      <c r="B1667" s="48" t="s">
        <v>1121</v>
      </c>
      <c r="C1667" s="90"/>
      <c r="D1667" s="119"/>
      <c r="E1667" s="111"/>
      <c r="F1667" s="52"/>
      <c r="G1667" s="520"/>
    </row>
    <row r="1668" spans="1:7" s="199" customFormat="1" ht="76.5">
      <c r="A1668" s="323"/>
      <c r="B1668" s="48" t="s">
        <v>1122</v>
      </c>
      <c r="C1668" s="90"/>
      <c r="D1668" s="119"/>
      <c r="E1668" s="111"/>
      <c r="F1668" s="52"/>
      <c r="G1668" s="520"/>
    </row>
    <row r="1669" spans="1:7" s="199" customFormat="1" ht="51">
      <c r="A1669" s="323"/>
      <c r="B1669" s="48" t="s">
        <v>1123</v>
      </c>
      <c r="C1669" s="90"/>
      <c r="D1669" s="119"/>
      <c r="E1669" s="111"/>
      <c r="F1669" s="52"/>
      <c r="G1669" s="520"/>
    </row>
    <row r="1670" spans="1:7" s="199" customFormat="1">
      <c r="A1670" s="323"/>
      <c r="B1670" s="48" t="s">
        <v>1124</v>
      </c>
      <c r="C1670" s="90" t="s">
        <v>42</v>
      </c>
      <c r="D1670" s="63">
        <v>92</v>
      </c>
      <c r="E1670" s="39" t="s">
        <v>25</v>
      </c>
      <c r="F1670" s="52"/>
      <c r="G1670" s="520">
        <f>D1670*F1670</f>
        <v>0</v>
      </c>
    </row>
    <row r="1671" spans="1:7" s="199" customFormat="1">
      <c r="A1671" s="323"/>
      <c r="B1671" s="325"/>
      <c r="C1671" s="90"/>
      <c r="D1671" s="119"/>
      <c r="E1671" s="39"/>
      <c r="F1671" s="52"/>
      <c r="G1671" s="520"/>
    </row>
    <row r="1672" spans="1:7" s="199" customFormat="1" ht="38.25">
      <c r="A1672" s="323" t="s">
        <v>1125</v>
      </c>
      <c r="B1672" s="48" t="s">
        <v>1126</v>
      </c>
      <c r="C1672" s="90"/>
      <c r="D1672" s="119"/>
      <c r="E1672" s="39"/>
      <c r="F1672" s="52"/>
      <c r="G1672" s="520"/>
    </row>
    <row r="1673" spans="1:7" s="199" customFormat="1" ht="14.25">
      <c r="A1673" s="323"/>
      <c r="B1673" s="48" t="s">
        <v>1127</v>
      </c>
      <c r="C1673" s="90"/>
      <c r="D1673" s="119"/>
      <c r="E1673" s="39"/>
      <c r="F1673" s="52"/>
      <c r="G1673" s="520"/>
    </row>
    <row r="1674" spans="1:7" s="199" customFormat="1" ht="25.5">
      <c r="A1674" s="323"/>
      <c r="B1674" s="48" t="s">
        <v>1128</v>
      </c>
      <c r="C1674" s="90" t="s">
        <v>34</v>
      </c>
      <c r="D1674" s="79">
        <v>10</v>
      </c>
      <c r="E1674" s="39" t="s">
        <v>25</v>
      </c>
      <c r="F1674" s="52"/>
      <c r="G1674" s="520">
        <f>D1674*F1674</f>
        <v>0</v>
      </c>
    </row>
    <row r="1675" spans="1:7" s="199" customFormat="1">
      <c r="A1675" s="323"/>
      <c r="B1675" s="129"/>
      <c r="C1675" s="90"/>
      <c r="D1675" s="119"/>
      <c r="E1675" s="111"/>
      <c r="F1675" s="52"/>
      <c r="G1675" s="520"/>
    </row>
    <row r="1676" spans="1:7" s="199" customFormat="1">
      <c r="A1676" s="112"/>
      <c r="B1676" s="53" t="s">
        <v>29</v>
      </c>
      <c r="C1676" s="179"/>
      <c r="D1676" s="128"/>
      <c r="E1676" s="326"/>
      <c r="F1676" s="55"/>
      <c r="G1676" s="521">
        <f>SUM(G1653:G1675)</f>
        <v>0</v>
      </c>
    </row>
    <row r="1677" spans="1:7" s="199" customFormat="1">
      <c r="A1677" s="324"/>
      <c r="B1677" s="327"/>
      <c r="C1677" s="168"/>
      <c r="D1677" s="123"/>
      <c r="E1677" s="322"/>
      <c r="F1677" s="60"/>
      <c r="G1677" s="549"/>
    </row>
    <row r="1678" spans="1:7" s="199" customFormat="1">
      <c r="A1678" s="112" t="s">
        <v>858</v>
      </c>
      <c r="B1678" s="101" t="s">
        <v>69</v>
      </c>
      <c r="C1678" s="142"/>
      <c r="D1678" s="123"/>
      <c r="E1678" s="322"/>
      <c r="F1678" s="60"/>
      <c r="G1678" s="523"/>
    </row>
    <row r="1679" spans="1:7" s="199" customFormat="1" ht="38.25">
      <c r="A1679" s="323" t="s">
        <v>1129</v>
      </c>
      <c r="B1679" s="48" t="s">
        <v>1130</v>
      </c>
      <c r="C1679" s="90"/>
      <c r="D1679" s="119"/>
      <c r="E1679" s="39"/>
      <c r="F1679" s="52"/>
      <c r="G1679" s="520"/>
    </row>
    <row r="1680" spans="1:7" s="199" customFormat="1" ht="25.5">
      <c r="A1680" s="324"/>
      <c r="B1680" s="48" t="s">
        <v>1131</v>
      </c>
      <c r="C1680" s="90"/>
      <c r="D1680" s="119"/>
      <c r="E1680" s="39"/>
      <c r="F1680" s="52"/>
      <c r="G1680" s="520"/>
    </row>
    <row r="1681" spans="1:7" s="199" customFormat="1" ht="25.5">
      <c r="A1681" s="324"/>
      <c r="B1681" s="48" t="s">
        <v>1132</v>
      </c>
      <c r="C1681" s="90" t="s">
        <v>704</v>
      </c>
      <c r="D1681" s="63">
        <v>60</v>
      </c>
      <c r="E1681" s="39" t="s">
        <v>25</v>
      </c>
      <c r="F1681" s="52"/>
      <c r="G1681" s="520">
        <f>D1681*F1681</f>
        <v>0</v>
      </c>
    </row>
    <row r="1682" spans="1:7" s="199" customFormat="1">
      <c r="A1682" s="323"/>
      <c r="B1682" s="185"/>
      <c r="C1682" s="154"/>
      <c r="D1682" s="328"/>
      <c r="E1682" s="154"/>
      <c r="F1682" s="52"/>
      <c r="G1682" s="533"/>
    </row>
    <row r="1683" spans="1:7" s="199" customFormat="1" ht="25.5">
      <c r="A1683" s="323" t="s">
        <v>1133</v>
      </c>
      <c r="B1683" s="48" t="s">
        <v>1134</v>
      </c>
      <c r="C1683" s="90"/>
      <c r="D1683" s="119"/>
      <c r="E1683" s="111"/>
      <c r="F1683" s="52"/>
      <c r="G1683" s="520"/>
    </row>
    <row r="1684" spans="1:7" s="199" customFormat="1" ht="38.25">
      <c r="A1684" s="323"/>
      <c r="B1684" s="48" t="s">
        <v>1135</v>
      </c>
      <c r="C1684" s="90"/>
      <c r="D1684" s="119"/>
      <c r="E1684" s="111"/>
      <c r="F1684" s="52"/>
      <c r="G1684" s="520"/>
    </row>
    <row r="1685" spans="1:7" s="199" customFormat="1" ht="38.25">
      <c r="A1685" s="323"/>
      <c r="B1685" s="48" t="s">
        <v>1136</v>
      </c>
      <c r="C1685" s="90"/>
      <c r="D1685" s="119"/>
      <c r="E1685" s="111"/>
      <c r="F1685" s="52"/>
      <c r="G1685" s="520"/>
    </row>
    <row r="1686" spans="1:7" s="199" customFormat="1" ht="51">
      <c r="A1686" s="323"/>
      <c r="B1686" s="48" t="s">
        <v>1137</v>
      </c>
      <c r="C1686" s="90"/>
      <c r="D1686" s="119"/>
      <c r="E1686" s="111"/>
      <c r="F1686" s="52"/>
      <c r="G1686" s="520"/>
    </row>
    <row r="1687" spans="1:7" s="199" customFormat="1" ht="51">
      <c r="A1687" s="323"/>
      <c r="B1687" s="48" t="s">
        <v>1138</v>
      </c>
      <c r="C1687" s="90"/>
      <c r="D1687" s="119"/>
      <c r="E1687" s="111"/>
      <c r="F1687" s="52"/>
      <c r="G1687" s="520"/>
    </row>
    <row r="1688" spans="1:7" s="199" customFormat="1">
      <c r="A1688" s="323"/>
      <c r="B1688" s="48" t="s">
        <v>1139</v>
      </c>
      <c r="C1688" s="90"/>
      <c r="D1688" s="119"/>
      <c r="E1688" s="111"/>
      <c r="F1688" s="52"/>
      <c r="G1688" s="520"/>
    </row>
    <row r="1689" spans="1:7" s="199" customFormat="1" ht="25.5">
      <c r="A1689" s="323"/>
      <c r="B1689" s="278" t="s">
        <v>1140</v>
      </c>
      <c r="C1689" s="90" t="s">
        <v>704</v>
      </c>
      <c r="D1689" s="329">
        <v>280</v>
      </c>
      <c r="E1689" s="39" t="s">
        <v>25</v>
      </c>
      <c r="F1689" s="52"/>
      <c r="G1689" s="520">
        <f>D1689*F1689</f>
        <v>0</v>
      </c>
    </row>
    <row r="1690" spans="1:7" s="199" customFormat="1">
      <c r="A1690" s="330"/>
      <c r="B1690" s="129"/>
      <c r="C1690" s="90"/>
      <c r="D1690" s="119"/>
      <c r="E1690" s="111"/>
      <c r="F1690" s="52"/>
      <c r="G1690" s="520"/>
    </row>
    <row r="1691" spans="1:7" s="199" customFormat="1">
      <c r="A1691" s="323" t="s">
        <v>1141</v>
      </c>
      <c r="B1691" s="325" t="s">
        <v>1142</v>
      </c>
      <c r="C1691" s="90"/>
      <c r="D1691" s="119"/>
      <c r="E1691" s="111"/>
      <c r="F1691" s="52"/>
      <c r="G1691" s="520"/>
    </row>
    <row r="1692" spans="1:7" s="199" customFormat="1" ht="25.5">
      <c r="A1692" s="323"/>
      <c r="B1692" s="48" t="s">
        <v>1143</v>
      </c>
      <c r="C1692" s="90"/>
      <c r="D1692" s="119"/>
      <c r="E1692" s="111"/>
      <c r="F1692" s="52"/>
      <c r="G1692" s="520"/>
    </row>
    <row r="1693" spans="1:7" s="199" customFormat="1" ht="27">
      <c r="A1693" s="323"/>
      <c r="B1693" s="278" t="s">
        <v>1144</v>
      </c>
      <c r="C1693" s="90"/>
      <c r="D1693" s="119"/>
      <c r="E1693" s="111"/>
      <c r="F1693" s="52"/>
      <c r="G1693" s="520"/>
    </row>
    <row r="1694" spans="1:7" s="199" customFormat="1" ht="25.5">
      <c r="A1694" s="323"/>
      <c r="B1694" s="278" t="s">
        <v>1145</v>
      </c>
      <c r="C1694" s="90"/>
      <c r="D1694" s="119"/>
      <c r="E1694" s="111"/>
      <c r="F1694" s="52"/>
      <c r="G1694" s="520"/>
    </row>
    <row r="1695" spans="1:7" s="199" customFormat="1" ht="27">
      <c r="A1695" s="323"/>
      <c r="B1695" s="278" t="s">
        <v>1146</v>
      </c>
      <c r="C1695" s="90" t="s">
        <v>704</v>
      </c>
      <c r="D1695" s="329">
        <v>340</v>
      </c>
      <c r="E1695" s="39" t="s">
        <v>25</v>
      </c>
      <c r="F1695" s="52"/>
      <c r="G1695" s="520">
        <f>D1695*F1695</f>
        <v>0</v>
      </c>
    </row>
    <row r="1696" spans="1:7" s="199" customFormat="1">
      <c r="A1696" s="323"/>
      <c r="B1696" s="129"/>
      <c r="C1696" s="90"/>
      <c r="D1696" s="119"/>
      <c r="E1696" s="111"/>
      <c r="F1696" s="52"/>
      <c r="G1696" s="520"/>
    </row>
    <row r="1697" spans="1:7" s="199" customFormat="1" ht="25.5">
      <c r="A1697" s="323" t="s">
        <v>1147</v>
      </c>
      <c r="B1697" s="48" t="s">
        <v>1148</v>
      </c>
      <c r="C1697" s="90"/>
      <c r="D1697" s="119"/>
      <c r="E1697" s="111"/>
      <c r="F1697" s="52"/>
      <c r="G1697" s="520"/>
    </row>
    <row r="1698" spans="1:7" s="199" customFormat="1" ht="38.25">
      <c r="A1698" s="323"/>
      <c r="B1698" s="278" t="s">
        <v>1149</v>
      </c>
      <c r="C1698" s="90"/>
      <c r="D1698" s="119"/>
      <c r="E1698" s="111"/>
      <c r="F1698" s="52"/>
      <c r="G1698" s="520"/>
    </row>
    <row r="1699" spans="1:7" s="199" customFormat="1" ht="51">
      <c r="A1699" s="323"/>
      <c r="B1699" s="48" t="s">
        <v>1150</v>
      </c>
      <c r="C1699" s="90"/>
      <c r="D1699" s="119"/>
      <c r="E1699" s="111"/>
      <c r="F1699" s="52"/>
      <c r="G1699" s="520"/>
    </row>
    <row r="1700" spans="1:7" s="199" customFormat="1" ht="25.5">
      <c r="A1700" s="323"/>
      <c r="B1700" s="278" t="s">
        <v>1151</v>
      </c>
      <c r="C1700" s="90"/>
      <c r="D1700" s="119"/>
      <c r="E1700" s="111"/>
      <c r="F1700" s="52"/>
      <c r="G1700" s="520"/>
    </row>
    <row r="1701" spans="1:7" s="199" customFormat="1" ht="28.5">
      <c r="A1701" s="323"/>
      <c r="B1701" s="48" t="s">
        <v>1152</v>
      </c>
      <c r="C1701" s="90"/>
      <c r="D1701" s="119"/>
      <c r="E1701" s="111"/>
      <c r="F1701" s="52"/>
      <c r="G1701" s="520"/>
    </row>
    <row r="1702" spans="1:7" s="199" customFormat="1" ht="28.5">
      <c r="A1702" s="323"/>
      <c r="B1702" s="48" t="s">
        <v>1153</v>
      </c>
      <c r="C1702" s="90"/>
      <c r="D1702" s="119"/>
      <c r="E1702" s="111"/>
      <c r="F1702" s="52"/>
      <c r="G1702" s="520"/>
    </row>
    <row r="1703" spans="1:7" s="199" customFormat="1" ht="27">
      <c r="A1703" s="323"/>
      <c r="B1703" s="278" t="s">
        <v>1154</v>
      </c>
      <c r="C1703" s="90" t="s">
        <v>692</v>
      </c>
      <c r="D1703" s="63">
        <v>560</v>
      </c>
      <c r="E1703" s="39" t="s">
        <v>25</v>
      </c>
      <c r="F1703" s="52"/>
      <c r="G1703" s="520">
        <f>D1703*F1703</f>
        <v>0</v>
      </c>
    </row>
    <row r="1704" spans="1:7" s="199" customFormat="1">
      <c r="A1704" s="323"/>
      <c r="B1704" s="129"/>
      <c r="C1704" s="90"/>
      <c r="D1704" s="119"/>
      <c r="E1704" s="111"/>
      <c r="F1704" s="52"/>
      <c r="G1704" s="520"/>
    </row>
    <row r="1705" spans="1:7" s="199" customFormat="1">
      <c r="A1705" s="112"/>
      <c r="B1705" s="53" t="s">
        <v>83</v>
      </c>
      <c r="C1705" s="179"/>
      <c r="D1705" s="128"/>
      <c r="E1705" s="326"/>
      <c r="F1705" s="55"/>
      <c r="G1705" s="521">
        <f>SUM(G1678:G1704)</f>
        <v>0</v>
      </c>
    </row>
    <row r="1706" spans="1:7" s="199" customFormat="1">
      <c r="A1706" s="323"/>
      <c r="B1706" s="325"/>
      <c r="C1706" s="90"/>
      <c r="D1706" s="119"/>
      <c r="E1706" s="111"/>
      <c r="F1706" s="52"/>
      <c r="G1706" s="520"/>
    </row>
    <row r="1707" spans="1:7" s="199" customFormat="1">
      <c r="A1707" s="112" t="s">
        <v>1155</v>
      </c>
      <c r="B1707" s="101" t="s">
        <v>1156</v>
      </c>
      <c r="C1707" s="142"/>
      <c r="D1707" s="123"/>
      <c r="E1707" s="322"/>
      <c r="F1707" s="60"/>
      <c r="G1707" s="523"/>
    </row>
    <row r="1708" spans="1:7" s="199" customFormat="1" ht="38.25">
      <c r="A1708" s="323" t="s">
        <v>1157</v>
      </c>
      <c r="B1708" s="48" t="s">
        <v>1158</v>
      </c>
      <c r="C1708" s="90"/>
      <c r="D1708" s="119"/>
      <c r="E1708" s="111"/>
      <c r="F1708" s="52"/>
      <c r="G1708" s="520"/>
    </row>
    <row r="1709" spans="1:7" s="199" customFormat="1" ht="38.25">
      <c r="A1709" s="323"/>
      <c r="B1709" s="48" t="s">
        <v>1159</v>
      </c>
      <c r="C1709" s="90"/>
      <c r="D1709" s="119"/>
      <c r="E1709" s="111"/>
      <c r="F1709" s="52"/>
      <c r="G1709" s="520"/>
    </row>
    <row r="1710" spans="1:7" s="199" customFormat="1" ht="38.25">
      <c r="A1710" s="323"/>
      <c r="B1710" s="48" t="s">
        <v>764</v>
      </c>
      <c r="C1710" s="90"/>
      <c r="D1710" s="119"/>
      <c r="E1710" s="111"/>
      <c r="F1710" s="52"/>
      <c r="G1710" s="520"/>
    </row>
    <row r="1711" spans="1:7" s="199" customFormat="1" ht="54">
      <c r="A1711" s="323"/>
      <c r="B1711" s="48" t="s">
        <v>1160</v>
      </c>
      <c r="C1711" s="90"/>
      <c r="D1711" s="119"/>
      <c r="E1711" s="111"/>
      <c r="F1711" s="52"/>
      <c r="G1711" s="520"/>
    </row>
    <row r="1712" spans="1:7" s="199" customFormat="1" ht="38.25">
      <c r="A1712" s="323"/>
      <c r="B1712" s="278" t="s">
        <v>766</v>
      </c>
      <c r="C1712" s="90"/>
      <c r="D1712" s="119"/>
      <c r="E1712" s="111"/>
      <c r="F1712" s="52"/>
      <c r="G1712" s="520"/>
    </row>
    <row r="1713" spans="1:7" s="199" customFormat="1" ht="27">
      <c r="A1713" s="323"/>
      <c r="B1713" s="48" t="s">
        <v>767</v>
      </c>
      <c r="C1713" s="90" t="s">
        <v>704</v>
      </c>
      <c r="D1713" s="63">
        <v>155</v>
      </c>
      <c r="E1713" s="39" t="s">
        <v>25</v>
      </c>
      <c r="F1713" s="52"/>
      <c r="G1713" s="520">
        <f>D1713*F1713</f>
        <v>0</v>
      </c>
    </row>
    <row r="1714" spans="1:7" s="199" customFormat="1">
      <c r="A1714" s="323"/>
      <c r="B1714" s="129"/>
      <c r="C1714" s="90"/>
      <c r="D1714" s="119"/>
      <c r="E1714" s="111"/>
      <c r="F1714" s="52"/>
      <c r="G1714" s="520"/>
    </row>
    <row r="1715" spans="1:7" s="199" customFormat="1" ht="51">
      <c r="A1715" s="323" t="s">
        <v>1161</v>
      </c>
      <c r="B1715" s="48" t="s">
        <v>1162</v>
      </c>
      <c r="C1715" s="90"/>
      <c r="D1715" s="119"/>
      <c r="E1715" s="111"/>
      <c r="F1715" s="52"/>
      <c r="G1715" s="520"/>
    </row>
    <row r="1716" spans="1:7" s="199" customFormat="1" ht="89.25">
      <c r="A1716" s="323"/>
      <c r="B1716" s="48" t="s">
        <v>1163</v>
      </c>
      <c r="C1716" s="90"/>
      <c r="D1716" s="161"/>
      <c r="E1716" s="39"/>
      <c r="F1716" s="88"/>
      <c r="G1716" s="533"/>
    </row>
    <row r="1717" spans="1:7" s="199" customFormat="1" ht="14.25">
      <c r="A1717" s="323"/>
      <c r="B1717" s="48" t="s">
        <v>1164</v>
      </c>
      <c r="C1717" s="90" t="s">
        <v>692</v>
      </c>
      <c r="D1717" s="63">
        <v>560</v>
      </c>
      <c r="E1717" s="39" t="s">
        <v>25</v>
      </c>
      <c r="F1717" s="52"/>
      <c r="G1717" s="520">
        <f>D1717*F1717</f>
        <v>0</v>
      </c>
    </row>
    <row r="1718" spans="1:7" s="199" customFormat="1">
      <c r="A1718" s="323"/>
      <c r="B1718" s="129"/>
      <c r="C1718" s="90"/>
      <c r="D1718" s="119"/>
      <c r="E1718" s="111"/>
      <c r="F1718" s="52"/>
      <c r="G1718" s="520"/>
    </row>
    <row r="1719" spans="1:7" s="199" customFormat="1">
      <c r="A1719" s="112"/>
      <c r="B1719" s="53" t="s">
        <v>1165</v>
      </c>
      <c r="C1719" s="179"/>
      <c r="D1719" s="128"/>
      <c r="E1719" s="326"/>
      <c r="F1719" s="55"/>
      <c r="G1719" s="521">
        <f>SUM(G1707:G1718)</f>
        <v>0</v>
      </c>
    </row>
    <row r="1720" spans="1:7" s="199" customFormat="1">
      <c r="A1720" s="324"/>
      <c r="B1720" s="327"/>
      <c r="C1720" s="168"/>
      <c r="D1720" s="123"/>
      <c r="E1720" s="322"/>
      <c r="F1720" s="60"/>
      <c r="G1720" s="549"/>
    </row>
    <row r="1721" spans="1:7" s="199" customFormat="1">
      <c r="A1721" s="112" t="s">
        <v>1166</v>
      </c>
      <c r="B1721" s="101" t="s">
        <v>1167</v>
      </c>
      <c r="C1721" s="142"/>
      <c r="D1721" s="123"/>
      <c r="E1721" s="322"/>
      <c r="F1721" s="60"/>
      <c r="G1721" s="523"/>
    </row>
    <row r="1722" spans="1:7" s="199" customFormat="1" ht="25.5">
      <c r="A1722" s="323" t="s">
        <v>1168</v>
      </c>
      <c r="B1722" s="48" t="s">
        <v>1169</v>
      </c>
      <c r="C1722" s="90"/>
      <c r="D1722" s="119"/>
      <c r="E1722" s="111"/>
      <c r="F1722" s="60"/>
      <c r="G1722" s="549"/>
    </row>
    <row r="1723" spans="1:7" s="199" customFormat="1" ht="63.75">
      <c r="A1723" s="323"/>
      <c r="B1723" s="48" t="s">
        <v>1170</v>
      </c>
      <c r="C1723" s="90"/>
      <c r="D1723" s="119"/>
      <c r="E1723" s="111"/>
      <c r="F1723" s="60"/>
      <c r="G1723" s="549"/>
    </row>
    <row r="1724" spans="1:7" s="199" customFormat="1" ht="25.5">
      <c r="A1724" s="323"/>
      <c r="B1724" s="48" t="s">
        <v>1171</v>
      </c>
      <c r="C1724" s="90"/>
      <c r="D1724" s="331"/>
      <c r="E1724" s="90"/>
      <c r="F1724" s="60"/>
      <c r="G1724" s="549"/>
    </row>
    <row r="1725" spans="1:7" s="199" customFormat="1" ht="38.25">
      <c r="A1725" s="332"/>
      <c r="B1725" s="48" t="s">
        <v>1172</v>
      </c>
      <c r="C1725" s="90"/>
      <c r="D1725" s="331"/>
      <c r="E1725" s="90"/>
      <c r="F1725" s="60"/>
      <c r="G1725" s="549"/>
    </row>
    <row r="1726" spans="1:7" s="199" customFormat="1" ht="25.5">
      <c r="A1726" s="332"/>
      <c r="B1726" s="48" t="s">
        <v>1173</v>
      </c>
      <c r="C1726" s="90"/>
      <c r="D1726" s="331"/>
      <c r="E1726" s="90"/>
      <c r="F1726" s="60"/>
      <c r="G1726" s="549"/>
    </row>
    <row r="1727" spans="1:7" s="199" customFormat="1" ht="25.5">
      <c r="A1727" s="323"/>
      <c r="B1727" s="48" t="s">
        <v>1174</v>
      </c>
      <c r="C1727" s="90" t="s">
        <v>42</v>
      </c>
      <c r="D1727" s="329">
        <v>105</v>
      </c>
      <c r="E1727" s="39" t="s">
        <v>25</v>
      </c>
      <c r="F1727" s="52"/>
      <c r="G1727" s="520">
        <f>D1727*F1727</f>
        <v>0</v>
      </c>
    </row>
    <row r="1728" spans="1:7" s="199" customFormat="1">
      <c r="A1728" s="324"/>
      <c r="B1728" s="327"/>
      <c r="C1728" s="168"/>
      <c r="D1728" s="123"/>
      <c r="E1728" s="322"/>
      <c r="F1728" s="60"/>
      <c r="G1728" s="549"/>
    </row>
    <row r="1729" spans="1:7" s="199" customFormat="1">
      <c r="A1729" s="112"/>
      <c r="B1729" s="53" t="s">
        <v>1175</v>
      </c>
      <c r="C1729" s="179"/>
      <c r="D1729" s="128"/>
      <c r="E1729" s="326"/>
      <c r="F1729" s="55"/>
      <c r="G1729" s="521">
        <f>SUM(G1721:G1728)</f>
        <v>0</v>
      </c>
    </row>
    <row r="1730" spans="1:7" s="199" customFormat="1">
      <c r="A1730" s="323"/>
      <c r="B1730" s="129"/>
      <c r="C1730" s="90"/>
      <c r="D1730" s="119"/>
      <c r="E1730" s="111"/>
      <c r="F1730" s="52"/>
      <c r="G1730" s="520"/>
    </row>
    <row r="1731" spans="1:7" s="199" customFormat="1">
      <c r="A1731" s="112" t="s">
        <v>1176</v>
      </c>
      <c r="B1731" s="101" t="s">
        <v>1177</v>
      </c>
      <c r="C1731" s="142"/>
      <c r="D1731" s="123"/>
      <c r="E1731" s="322"/>
      <c r="F1731" s="60"/>
      <c r="G1731" s="523"/>
    </row>
    <row r="1732" spans="1:7" s="199" customFormat="1">
      <c r="A1732" s="332" t="s">
        <v>1178</v>
      </c>
      <c r="B1732" s="48" t="s">
        <v>1179</v>
      </c>
      <c r="C1732" s="90"/>
      <c r="D1732" s="161"/>
      <c r="E1732" s="39"/>
      <c r="F1732" s="88"/>
      <c r="G1732" s="520"/>
    </row>
    <row r="1733" spans="1:7" s="199" customFormat="1" ht="38.25">
      <c r="A1733" s="332"/>
      <c r="B1733" s="48" t="s">
        <v>1180</v>
      </c>
      <c r="C1733" s="90"/>
      <c r="D1733" s="161"/>
      <c r="E1733" s="39"/>
      <c r="F1733" s="88"/>
      <c r="G1733" s="520"/>
    </row>
    <row r="1734" spans="1:7" s="199" customFormat="1" ht="38.25">
      <c r="A1734" s="332"/>
      <c r="B1734" s="48" t="s">
        <v>1181</v>
      </c>
      <c r="C1734" s="90"/>
      <c r="D1734" s="161"/>
      <c r="E1734" s="39"/>
      <c r="F1734" s="88"/>
      <c r="G1734" s="520"/>
    </row>
    <row r="1735" spans="1:7" s="199" customFormat="1" ht="38.25">
      <c r="A1735" s="332"/>
      <c r="B1735" s="48" t="s">
        <v>1182</v>
      </c>
      <c r="C1735" s="90"/>
      <c r="D1735" s="161"/>
      <c r="E1735" s="39"/>
      <c r="F1735" s="88"/>
      <c r="G1735" s="520"/>
    </row>
    <row r="1736" spans="1:7" s="199" customFormat="1" ht="25.5">
      <c r="A1736" s="332"/>
      <c r="B1736" s="48" t="s">
        <v>1183</v>
      </c>
      <c r="C1736" s="90"/>
      <c r="D1736" s="161"/>
      <c r="E1736" s="39"/>
      <c r="F1736" s="88"/>
      <c r="G1736" s="520"/>
    </row>
    <row r="1737" spans="1:7" s="199" customFormat="1" ht="25.5">
      <c r="A1737" s="332"/>
      <c r="B1737" s="48" t="s">
        <v>1184</v>
      </c>
      <c r="C1737" s="90"/>
      <c r="D1737" s="161"/>
      <c r="E1737" s="39"/>
      <c r="F1737" s="88"/>
      <c r="G1737" s="520"/>
    </row>
    <row r="1738" spans="1:7" s="199" customFormat="1" ht="25.5">
      <c r="A1738" s="332"/>
      <c r="B1738" s="48" t="s">
        <v>1185</v>
      </c>
      <c r="C1738" s="90"/>
      <c r="D1738" s="161"/>
      <c r="E1738" s="39"/>
      <c r="F1738" s="88"/>
      <c r="G1738" s="520"/>
    </row>
    <row r="1739" spans="1:7" s="199" customFormat="1" ht="25.5">
      <c r="A1739" s="332"/>
      <c r="B1739" s="48" t="s">
        <v>1186</v>
      </c>
      <c r="C1739" s="90"/>
      <c r="D1739" s="161"/>
      <c r="E1739" s="39"/>
      <c r="F1739" s="88"/>
      <c r="G1739" s="520"/>
    </row>
    <row r="1740" spans="1:7" s="199" customFormat="1">
      <c r="A1740" s="332" t="s">
        <v>1187</v>
      </c>
      <c r="B1740" s="48" t="s">
        <v>1188</v>
      </c>
      <c r="C1740" s="90" t="s">
        <v>34</v>
      </c>
      <c r="D1740" s="92">
        <v>3</v>
      </c>
      <c r="E1740" s="39" t="s">
        <v>25</v>
      </c>
      <c r="F1740" s="88"/>
      <c r="G1740" s="520">
        <f t="shared" ref="G1740:G1742" si="52">D1740*F1740</f>
        <v>0</v>
      </c>
    </row>
    <row r="1741" spans="1:7" s="199" customFormat="1">
      <c r="A1741" s="332" t="s">
        <v>1189</v>
      </c>
      <c r="B1741" s="48" t="s">
        <v>1190</v>
      </c>
      <c r="C1741" s="90" t="s">
        <v>34</v>
      </c>
      <c r="D1741" s="92">
        <v>2</v>
      </c>
      <c r="E1741" s="39" t="s">
        <v>25</v>
      </c>
      <c r="F1741" s="88"/>
      <c r="G1741" s="520">
        <f t="shared" si="52"/>
        <v>0</v>
      </c>
    </row>
    <row r="1742" spans="1:7" s="199" customFormat="1">
      <c r="A1742" s="332" t="s">
        <v>1191</v>
      </c>
      <c r="B1742" s="48" t="s">
        <v>1192</v>
      </c>
      <c r="C1742" s="90" t="s">
        <v>34</v>
      </c>
      <c r="D1742" s="92">
        <v>2</v>
      </c>
      <c r="E1742" s="39" t="s">
        <v>25</v>
      </c>
      <c r="F1742" s="88"/>
      <c r="G1742" s="520">
        <f t="shared" si="52"/>
        <v>0</v>
      </c>
    </row>
    <row r="1743" spans="1:7" s="199" customFormat="1">
      <c r="A1743" s="332"/>
      <c r="B1743" s="48"/>
      <c r="C1743" s="90"/>
      <c r="D1743" s="161"/>
      <c r="E1743" s="39"/>
      <c r="F1743" s="88"/>
      <c r="G1743" s="520"/>
    </row>
    <row r="1744" spans="1:7" s="199" customFormat="1" ht="38.25">
      <c r="A1744" s="332" t="s">
        <v>1193</v>
      </c>
      <c r="B1744" s="48" t="s">
        <v>1194</v>
      </c>
      <c r="C1744" s="90"/>
      <c r="D1744" s="161"/>
      <c r="E1744" s="39"/>
      <c r="F1744" s="88"/>
      <c r="G1744" s="520"/>
    </row>
    <row r="1745" spans="1:7" s="199" customFormat="1" ht="25.5">
      <c r="A1745" s="332"/>
      <c r="B1745" s="48" t="s">
        <v>1195</v>
      </c>
      <c r="C1745" s="90" t="s">
        <v>34</v>
      </c>
      <c r="D1745" s="92">
        <v>5</v>
      </c>
      <c r="E1745" s="39" t="s">
        <v>25</v>
      </c>
      <c r="F1745" s="88"/>
      <c r="G1745" s="520">
        <f>D1745*F1745</f>
        <v>0</v>
      </c>
    </row>
    <row r="1746" spans="1:7" s="199" customFormat="1">
      <c r="A1746" s="332"/>
      <c r="B1746" s="48"/>
      <c r="C1746" s="90"/>
      <c r="D1746" s="161"/>
      <c r="E1746" s="39"/>
      <c r="F1746" s="88"/>
      <c r="G1746" s="520"/>
    </row>
    <row r="1747" spans="1:7" s="199" customFormat="1">
      <c r="A1747" s="332" t="s">
        <v>1196</v>
      </c>
      <c r="B1747" s="48" t="s">
        <v>1197</v>
      </c>
      <c r="C1747" s="90"/>
      <c r="D1747" s="161"/>
      <c r="E1747" s="39"/>
      <c r="F1747" s="88"/>
      <c r="G1747" s="520"/>
    </row>
    <row r="1748" spans="1:7" s="199" customFormat="1" ht="63.75">
      <c r="A1748" s="332"/>
      <c r="B1748" s="48" t="s">
        <v>1198</v>
      </c>
      <c r="C1748" s="90"/>
      <c r="D1748" s="161"/>
      <c r="E1748" s="39"/>
      <c r="F1748" s="88"/>
      <c r="G1748" s="520"/>
    </row>
    <row r="1749" spans="1:7" s="199" customFormat="1">
      <c r="A1749" s="332" t="s">
        <v>1199</v>
      </c>
      <c r="B1749" s="48" t="s">
        <v>1200</v>
      </c>
      <c r="C1749" s="90" t="s">
        <v>42</v>
      </c>
      <c r="D1749" s="63">
        <v>10</v>
      </c>
      <c r="E1749" s="39" t="s">
        <v>25</v>
      </c>
      <c r="F1749" s="52"/>
      <c r="G1749" s="520">
        <f t="shared" ref="G1749:G1750" si="53">D1749*F1749</f>
        <v>0</v>
      </c>
    </row>
    <row r="1750" spans="1:7" s="199" customFormat="1">
      <c r="A1750" s="332" t="s">
        <v>1201</v>
      </c>
      <c r="B1750" s="48" t="s">
        <v>1202</v>
      </c>
      <c r="C1750" s="90" t="s">
        <v>42</v>
      </c>
      <c r="D1750" s="63">
        <v>15</v>
      </c>
      <c r="E1750" s="39" t="s">
        <v>25</v>
      </c>
      <c r="F1750" s="52"/>
      <c r="G1750" s="520">
        <f t="shared" si="53"/>
        <v>0</v>
      </c>
    </row>
    <row r="1751" spans="1:7" s="199" customFormat="1">
      <c r="A1751" s="332"/>
      <c r="B1751" s="48"/>
      <c r="C1751" s="90"/>
      <c r="D1751" s="333"/>
      <c r="E1751" s="39"/>
      <c r="F1751" s="88"/>
      <c r="G1751" s="520"/>
    </row>
    <row r="1752" spans="1:7" s="199" customFormat="1">
      <c r="A1752" s="332" t="s">
        <v>1203</v>
      </c>
      <c r="B1752" s="48" t="s">
        <v>1204</v>
      </c>
      <c r="C1752" s="90"/>
      <c r="D1752" s="161"/>
      <c r="E1752" s="39"/>
      <c r="F1752" s="88"/>
      <c r="G1752" s="520"/>
    </row>
    <row r="1753" spans="1:7" s="199" customFormat="1" ht="25.5">
      <c r="A1753" s="332"/>
      <c r="B1753" s="48" t="s">
        <v>1205</v>
      </c>
      <c r="C1753" s="90" t="s">
        <v>692</v>
      </c>
      <c r="D1753" s="63">
        <v>4</v>
      </c>
      <c r="E1753" s="39" t="s">
        <v>25</v>
      </c>
      <c r="F1753" s="52"/>
      <c r="G1753" s="520">
        <f>D1753*F1753</f>
        <v>0</v>
      </c>
    </row>
    <row r="1754" spans="1:7" s="199" customFormat="1">
      <c r="A1754" s="332"/>
      <c r="B1754" s="48"/>
      <c r="C1754" s="90"/>
      <c r="D1754" s="333"/>
      <c r="E1754" s="39"/>
      <c r="F1754" s="88"/>
      <c r="G1754" s="520"/>
    </row>
    <row r="1755" spans="1:7" s="199" customFormat="1" ht="25.5">
      <c r="A1755" s="332" t="s">
        <v>1206</v>
      </c>
      <c r="B1755" s="48" t="s">
        <v>1207</v>
      </c>
      <c r="C1755" s="90"/>
      <c r="D1755" s="161"/>
      <c r="E1755" s="39"/>
      <c r="F1755" s="88"/>
      <c r="G1755" s="520"/>
    </row>
    <row r="1756" spans="1:7" s="199" customFormat="1" ht="25.5">
      <c r="A1756" s="332"/>
      <c r="B1756" s="48" t="s">
        <v>1208</v>
      </c>
      <c r="C1756" s="90" t="s">
        <v>42</v>
      </c>
      <c r="D1756" s="63">
        <v>20</v>
      </c>
      <c r="E1756" s="39" t="s">
        <v>25</v>
      </c>
      <c r="F1756" s="52"/>
      <c r="G1756" s="520">
        <f>D1756*F1756</f>
        <v>0</v>
      </c>
    </row>
    <row r="1757" spans="1:7" s="199" customFormat="1">
      <c r="A1757" s="332"/>
      <c r="B1757" s="48"/>
      <c r="C1757" s="90"/>
      <c r="D1757" s="161"/>
      <c r="E1757" s="39"/>
      <c r="F1757" s="88"/>
      <c r="G1757" s="520"/>
    </row>
    <row r="1758" spans="1:7" s="199" customFormat="1" ht="76.5">
      <c r="A1758" s="332" t="s">
        <v>1209</v>
      </c>
      <c r="B1758" s="48" t="s">
        <v>1210</v>
      </c>
      <c r="C1758" s="90" t="s">
        <v>34</v>
      </c>
      <c r="D1758" s="92">
        <v>2</v>
      </c>
      <c r="E1758" s="39" t="s">
        <v>25</v>
      </c>
      <c r="F1758" s="88"/>
      <c r="G1758" s="520">
        <f>D1758*F1758</f>
        <v>0</v>
      </c>
    </row>
    <row r="1759" spans="1:7" s="199" customFormat="1">
      <c r="A1759" s="323"/>
      <c r="B1759" s="129"/>
      <c r="C1759" s="90"/>
      <c r="D1759" s="119"/>
      <c r="E1759" s="111"/>
      <c r="F1759" s="52"/>
      <c r="G1759" s="520"/>
    </row>
    <row r="1760" spans="1:7" s="199" customFormat="1">
      <c r="A1760" s="112"/>
      <c r="B1760" s="53" t="s">
        <v>1211</v>
      </c>
      <c r="C1760" s="179"/>
      <c r="D1760" s="128"/>
      <c r="E1760" s="326"/>
      <c r="F1760" s="55"/>
      <c r="G1760" s="521">
        <f>SUM(G1731:G1759)</f>
        <v>0</v>
      </c>
    </row>
    <row r="1761" spans="1:7" s="199" customFormat="1">
      <c r="A1761" s="323"/>
      <c r="B1761" s="129"/>
      <c r="C1761" s="90"/>
      <c r="D1761" s="119"/>
      <c r="E1761" s="111"/>
      <c r="F1761" s="52"/>
      <c r="G1761" s="520"/>
    </row>
    <row r="1762" spans="1:7" s="199" customFormat="1">
      <c r="A1762" s="323"/>
      <c r="B1762" s="129"/>
      <c r="C1762" s="90"/>
      <c r="D1762" s="119"/>
      <c r="E1762" s="111"/>
      <c r="F1762" s="52"/>
      <c r="G1762" s="520"/>
    </row>
    <row r="1763" spans="1:7" s="199" customFormat="1">
      <c r="A1763" s="112"/>
      <c r="B1763" s="101" t="s">
        <v>1212</v>
      </c>
      <c r="C1763" s="142"/>
      <c r="D1763" s="123"/>
      <c r="E1763" s="322"/>
      <c r="F1763" s="60"/>
      <c r="G1763" s="523"/>
    </row>
    <row r="1764" spans="1:7" s="199" customFormat="1">
      <c r="A1764" s="323"/>
      <c r="B1764" s="129"/>
      <c r="C1764" s="90"/>
      <c r="D1764" s="119"/>
      <c r="E1764" s="111"/>
      <c r="F1764" s="52"/>
      <c r="G1764" s="520"/>
    </row>
    <row r="1765" spans="1:7" s="199" customFormat="1">
      <c r="A1765" s="273" t="s">
        <v>857</v>
      </c>
      <c r="B1765" s="101" t="s">
        <v>22</v>
      </c>
      <c r="C1765" s="142"/>
      <c r="D1765" s="123"/>
      <c r="E1765" s="322"/>
      <c r="F1765" s="313"/>
      <c r="G1765" s="523">
        <f>G1676</f>
        <v>0</v>
      </c>
    </row>
    <row r="1766" spans="1:7" s="199" customFormat="1">
      <c r="A1766" s="112" t="s">
        <v>858</v>
      </c>
      <c r="B1766" s="101" t="s">
        <v>69</v>
      </c>
      <c r="C1766" s="142"/>
      <c r="D1766" s="123"/>
      <c r="E1766" s="322"/>
      <c r="F1766" s="313"/>
      <c r="G1766" s="523">
        <f>G1705</f>
        <v>0</v>
      </c>
    </row>
    <row r="1767" spans="1:7" s="199" customFormat="1">
      <c r="A1767" s="112" t="s">
        <v>1155</v>
      </c>
      <c r="B1767" s="101" t="s">
        <v>1156</v>
      </c>
      <c r="C1767" s="142"/>
      <c r="D1767" s="123"/>
      <c r="E1767" s="322"/>
      <c r="F1767" s="313"/>
      <c r="G1767" s="523">
        <f>G1719</f>
        <v>0</v>
      </c>
    </row>
    <row r="1768" spans="1:7" s="199" customFormat="1">
      <c r="A1768" s="112" t="s">
        <v>1166</v>
      </c>
      <c r="B1768" s="101" t="s">
        <v>1213</v>
      </c>
      <c r="C1768" s="142"/>
      <c r="D1768" s="123"/>
      <c r="E1768" s="322"/>
      <c r="F1768" s="313"/>
      <c r="G1768" s="523">
        <f>G1729</f>
        <v>0</v>
      </c>
    </row>
    <row r="1769" spans="1:7" s="199" customFormat="1">
      <c r="A1769" s="112" t="s">
        <v>1176</v>
      </c>
      <c r="B1769" s="101" t="s">
        <v>1177</v>
      </c>
      <c r="C1769" s="142"/>
      <c r="D1769" s="123"/>
      <c r="E1769" s="322"/>
      <c r="F1769" s="313"/>
      <c r="G1769" s="523">
        <f>G1760</f>
        <v>0</v>
      </c>
    </row>
    <row r="1770" spans="1:7" s="199" customFormat="1">
      <c r="A1770" s="323"/>
      <c r="B1770" s="129"/>
      <c r="C1770" s="90"/>
      <c r="D1770" s="119"/>
      <c r="E1770" s="111"/>
      <c r="F1770" s="52"/>
      <c r="G1770" s="520"/>
    </row>
    <row r="1771" spans="1:7" s="199" customFormat="1">
      <c r="A1771" s="112"/>
      <c r="B1771" s="53" t="s">
        <v>1214</v>
      </c>
      <c r="C1771" s="179"/>
      <c r="D1771" s="128"/>
      <c r="E1771" s="326"/>
      <c r="F1771" s="55"/>
      <c r="G1771" s="521">
        <f>SUM(G1763:G1770)</f>
        <v>0</v>
      </c>
    </row>
    <row r="1772" spans="1:7" s="199" customFormat="1">
      <c r="A1772" s="323"/>
      <c r="B1772" s="129"/>
      <c r="C1772" s="90"/>
      <c r="D1772" s="119"/>
      <c r="E1772" s="111"/>
      <c r="F1772" s="52"/>
      <c r="G1772" s="520"/>
    </row>
    <row r="1773" spans="1:7" s="199" customFormat="1">
      <c r="A1773" s="198"/>
      <c r="B1773" s="129"/>
      <c r="C1773" s="90"/>
      <c r="D1773" s="331"/>
      <c r="E1773" s="90"/>
      <c r="F1773" s="52"/>
      <c r="G1773" s="520"/>
    </row>
    <row r="1774" spans="1:7" s="199" customFormat="1">
      <c r="A1774" s="112" t="s">
        <v>439</v>
      </c>
      <c r="B1774" s="101" t="s">
        <v>1215</v>
      </c>
      <c r="C1774" s="142"/>
      <c r="D1774" s="123"/>
      <c r="E1774" s="322"/>
      <c r="F1774" s="60"/>
      <c r="G1774" s="523"/>
    </row>
    <row r="1775" spans="1:7" s="199" customFormat="1">
      <c r="A1775" s="323"/>
      <c r="B1775" s="129"/>
      <c r="C1775" s="90"/>
      <c r="D1775" s="119"/>
      <c r="E1775" s="111"/>
      <c r="F1775" s="52"/>
      <c r="G1775" s="520"/>
    </row>
    <row r="1776" spans="1:7" s="199" customFormat="1">
      <c r="A1776" s="112" t="s">
        <v>646</v>
      </c>
      <c r="B1776" s="101" t="s">
        <v>22</v>
      </c>
      <c r="C1776" s="142"/>
      <c r="D1776" s="123"/>
      <c r="E1776" s="322"/>
      <c r="F1776" s="60"/>
      <c r="G1776" s="523"/>
    </row>
    <row r="1777" spans="1:7" s="199" customFormat="1" ht="38.25">
      <c r="A1777" s="323" t="s">
        <v>1216</v>
      </c>
      <c r="B1777" s="48" t="s">
        <v>1217</v>
      </c>
      <c r="C1777" s="168"/>
      <c r="D1777" s="123"/>
      <c r="E1777" s="322"/>
      <c r="F1777" s="60"/>
      <c r="G1777" s="549"/>
    </row>
    <row r="1778" spans="1:7" s="199" customFormat="1" ht="38.25">
      <c r="A1778" s="324"/>
      <c r="B1778" s="48" t="s">
        <v>1109</v>
      </c>
      <c r="C1778" s="168"/>
      <c r="D1778" s="123"/>
      <c r="E1778" s="322"/>
      <c r="F1778" s="60"/>
      <c r="G1778" s="549"/>
    </row>
    <row r="1779" spans="1:7" s="199" customFormat="1" ht="38.25">
      <c r="A1779" s="324"/>
      <c r="B1779" s="48" t="s">
        <v>1218</v>
      </c>
      <c r="C1779" s="168"/>
      <c r="D1779" s="123"/>
      <c r="E1779" s="322"/>
      <c r="F1779" s="60"/>
      <c r="G1779" s="549"/>
    </row>
    <row r="1780" spans="1:7" s="199" customFormat="1" ht="38.25">
      <c r="A1780" s="324"/>
      <c r="B1780" s="48" t="s">
        <v>1219</v>
      </c>
      <c r="C1780" s="168"/>
      <c r="D1780" s="123"/>
      <c r="E1780" s="322"/>
      <c r="F1780" s="60"/>
      <c r="G1780" s="549"/>
    </row>
    <row r="1781" spans="1:7" s="199" customFormat="1">
      <c r="A1781" s="324"/>
      <c r="B1781" s="48" t="s">
        <v>1112</v>
      </c>
      <c r="C1781" s="90" t="s">
        <v>42</v>
      </c>
      <c r="D1781" s="63">
        <v>75</v>
      </c>
      <c r="E1781" s="39" t="s">
        <v>25</v>
      </c>
      <c r="F1781" s="52"/>
      <c r="G1781" s="520">
        <f>D1781*F1781</f>
        <v>0</v>
      </c>
    </row>
    <row r="1782" spans="1:7" s="199" customFormat="1">
      <c r="A1782" s="324"/>
      <c r="B1782" s="48"/>
      <c r="C1782" s="90"/>
      <c r="D1782" s="119"/>
      <c r="E1782" s="39"/>
      <c r="F1782" s="52"/>
      <c r="G1782" s="520"/>
    </row>
    <row r="1783" spans="1:7" s="199" customFormat="1" ht="51">
      <c r="A1783" s="323" t="s">
        <v>1220</v>
      </c>
      <c r="B1783" s="48" t="s">
        <v>1221</v>
      </c>
      <c r="C1783" s="90"/>
      <c r="D1783" s="119"/>
      <c r="E1783" s="39"/>
      <c r="F1783" s="52"/>
      <c r="G1783" s="520"/>
    </row>
    <row r="1784" spans="1:7" s="199" customFormat="1" ht="14.25">
      <c r="A1784" s="324"/>
      <c r="B1784" s="48" t="s">
        <v>1115</v>
      </c>
      <c r="C1784" s="90" t="s">
        <v>704</v>
      </c>
      <c r="D1784" s="63">
        <v>2</v>
      </c>
      <c r="E1784" s="39" t="s">
        <v>25</v>
      </c>
      <c r="F1784" s="52"/>
      <c r="G1784" s="520">
        <f>D1784*F1784</f>
        <v>0</v>
      </c>
    </row>
    <row r="1785" spans="1:7" s="199" customFormat="1">
      <c r="A1785" s="324"/>
      <c r="B1785" s="48"/>
      <c r="C1785" s="90"/>
      <c r="D1785" s="119"/>
      <c r="E1785" s="39"/>
      <c r="F1785" s="52"/>
      <c r="G1785" s="520"/>
    </row>
    <row r="1786" spans="1:7" s="199" customFormat="1">
      <c r="A1786" s="323" t="s">
        <v>1222</v>
      </c>
      <c r="B1786" s="48" t="s">
        <v>1117</v>
      </c>
      <c r="C1786" s="90"/>
      <c r="D1786" s="119"/>
      <c r="E1786" s="39"/>
      <c r="F1786" s="52"/>
      <c r="G1786" s="520"/>
    </row>
    <row r="1787" spans="1:7" s="199" customFormat="1" ht="102">
      <c r="A1787" s="324"/>
      <c r="B1787" s="48" t="s">
        <v>1223</v>
      </c>
      <c r="C1787" s="90"/>
      <c r="D1787" s="119"/>
      <c r="E1787" s="39"/>
      <c r="F1787" s="52"/>
      <c r="G1787" s="520"/>
    </row>
    <row r="1788" spans="1:7" s="199" customFormat="1" ht="25.5">
      <c r="A1788" s="324"/>
      <c r="B1788" s="48" t="s">
        <v>1119</v>
      </c>
      <c r="C1788" s="90" t="s">
        <v>34</v>
      </c>
      <c r="D1788" s="79">
        <v>3</v>
      </c>
      <c r="E1788" s="39" t="s">
        <v>25</v>
      </c>
      <c r="F1788" s="52"/>
      <c r="G1788" s="520">
        <f>D1788*F1788</f>
        <v>0</v>
      </c>
    </row>
    <row r="1789" spans="1:7" s="199" customFormat="1">
      <c r="A1789" s="324"/>
      <c r="B1789" s="48"/>
      <c r="C1789" s="90"/>
      <c r="D1789" s="119"/>
      <c r="E1789" s="39"/>
      <c r="F1789" s="52"/>
      <c r="G1789" s="520"/>
    </row>
    <row r="1790" spans="1:7" s="199" customFormat="1">
      <c r="A1790" s="323" t="s">
        <v>1224</v>
      </c>
      <c r="B1790" s="48" t="s">
        <v>1121</v>
      </c>
      <c r="C1790" s="90"/>
      <c r="D1790" s="119"/>
      <c r="E1790" s="111"/>
      <c r="F1790" s="52"/>
      <c r="G1790" s="520"/>
    </row>
    <row r="1791" spans="1:7" s="199" customFormat="1" ht="76.5">
      <c r="A1791" s="323"/>
      <c r="B1791" s="48" t="s">
        <v>1122</v>
      </c>
      <c r="C1791" s="90"/>
      <c r="D1791" s="119"/>
      <c r="E1791" s="111"/>
      <c r="F1791" s="52"/>
      <c r="G1791" s="520"/>
    </row>
    <row r="1792" spans="1:7" s="199" customFormat="1" ht="51">
      <c r="A1792" s="323"/>
      <c r="B1792" s="48" t="s">
        <v>1123</v>
      </c>
      <c r="C1792" s="90"/>
      <c r="D1792" s="119"/>
      <c r="E1792" s="111"/>
      <c r="F1792" s="52"/>
      <c r="G1792" s="520"/>
    </row>
    <row r="1793" spans="1:7" s="199" customFormat="1">
      <c r="A1793" s="323"/>
      <c r="B1793" s="325" t="s">
        <v>1124</v>
      </c>
      <c r="C1793" s="90" t="s">
        <v>42</v>
      </c>
      <c r="D1793" s="63">
        <v>70</v>
      </c>
      <c r="E1793" s="39" t="s">
        <v>25</v>
      </c>
      <c r="F1793" s="52"/>
      <c r="G1793" s="520">
        <f>D1793*F1793</f>
        <v>0</v>
      </c>
    </row>
    <row r="1794" spans="1:7" s="199" customFormat="1">
      <c r="A1794" s="323"/>
      <c r="B1794" s="325"/>
      <c r="C1794" s="90"/>
      <c r="D1794" s="119"/>
      <c r="E1794" s="39"/>
      <c r="F1794" s="52"/>
      <c r="G1794" s="520"/>
    </row>
    <row r="1795" spans="1:7" s="199" customFormat="1" ht="38.25">
      <c r="A1795" s="323" t="s">
        <v>1225</v>
      </c>
      <c r="B1795" s="48" t="s">
        <v>1126</v>
      </c>
      <c r="C1795" s="90"/>
      <c r="D1795" s="119"/>
      <c r="E1795" s="39"/>
      <c r="F1795" s="52"/>
      <c r="G1795" s="520"/>
    </row>
    <row r="1796" spans="1:7" s="199" customFormat="1" ht="14.25">
      <c r="A1796" s="323"/>
      <c r="B1796" s="48" t="s">
        <v>1127</v>
      </c>
      <c r="C1796" s="90"/>
      <c r="D1796" s="119"/>
      <c r="E1796" s="39"/>
      <c r="F1796" s="52"/>
      <c r="G1796" s="520"/>
    </row>
    <row r="1797" spans="1:7" s="199" customFormat="1" ht="25.5">
      <c r="A1797" s="323"/>
      <c r="B1797" s="48" t="s">
        <v>1128</v>
      </c>
      <c r="C1797" s="90" t="s">
        <v>34</v>
      </c>
      <c r="D1797" s="79">
        <v>5</v>
      </c>
      <c r="E1797" s="39" t="s">
        <v>25</v>
      </c>
      <c r="F1797" s="52"/>
      <c r="G1797" s="520">
        <f>D1797*F1797</f>
        <v>0</v>
      </c>
    </row>
    <row r="1798" spans="1:7" s="199" customFormat="1">
      <c r="A1798" s="323"/>
      <c r="B1798" s="129"/>
      <c r="C1798" s="90"/>
      <c r="D1798" s="119"/>
      <c r="E1798" s="111"/>
      <c r="F1798" s="52"/>
      <c r="G1798" s="520"/>
    </row>
    <row r="1799" spans="1:7" s="199" customFormat="1">
      <c r="A1799" s="112"/>
      <c r="B1799" s="53" t="s">
        <v>29</v>
      </c>
      <c r="C1799" s="179"/>
      <c r="D1799" s="128"/>
      <c r="E1799" s="326"/>
      <c r="F1799" s="55"/>
      <c r="G1799" s="521">
        <f>SUM(G1776:G1798)</f>
        <v>0</v>
      </c>
    </row>
    <row r="1800" spans="1:7" s="199" customFormat="1">
      <c r="A1800" s="324"/>
      <c r="B1800" s="327"/>
      <c r="C1800" s="168"/>
      <c r="D1800" s="123"/>
      <c r="E1800" s="322"/>
      <c r="F1800" s="60"/>
      <c r="G1800" s="549"/>
    </row>
    <row r="1801" spans="1:7" s="199" customFormat="1">
      <c r="A1801" s="112" t="s">
        <v>648</v>
      </c>
      <c r="B1801" s="101" t="s">
        <v>69</v>
      </c>
      <c r="C1801" s="142"/>
      <c r="D1801" s="123"/>
      <c r="E1801" s="322"/>
      <c r="F1801" s="60"/>
      <c r="G1801" s="523"/>
    </row>
    <row r="1802" spans="1:7" s="199" customFormat="1" ht="127.5">
      <c r="A1802" s="334"/>
      <c r="B1802" s="48" t="s">
        <v>1226</v>
      </c>
      <c r="C1802" s="90"/>
      <c r="D1802" s="48"/>
      <c r="E1802" s="335"/>
      <c r="F1802" s="48"/>
      <c r="G1802" s="520"/>
    </row>
    <row r="1803" spans="1:7" s="199" customFormat="1">
      <c r="A1803" s="334"/>
      <c r="B1803" s="48"/>
      <c r="C1803" s="90"/>
      <c r="D1803" s="48"/>
      <c r="E1803" s="335"/>
      <c r="F1803" s="48"/>
      <c r="G1803" s="533"/>
    </row>
    <row r="1804" spans="1:7" s="199" customFormat="1" ht="38.25">
      <c r="A1804" s="323" t="s">
        <v>1227</v>
      </c>
      <c r="B1804" s="48" t="s">
        <v>1130</v>
      </c>
      <c r="C1804" s="90"/>
      <c r="D1804" s="119"/>
      <c r="E1804" s="39"/>
      <c r="F1804" s="52"/>
      <c r="G1804" s="520"/>
    </row>
    <row r="1805" spans="1:7" s="199" customFormat="1" ht="25.5">
      <c r="A1805" s="324"/>
      <c r="B1805" s="48" t="s">
        <v>1131</v>
      </c>
      <c r="C1805" s="90"/>
      <c r="D1805" s="119"/>
      <c r="E1805" s="39"/>
      <c r="F1805" s="52"/>
      <c r="G1805" s="520"/>
    </row>
    <row r="1806" spans="1:7" s="199" customFormat="1" ht="25.5">
      <c r="A1806" s="324"/>
      <c r="B1806" s="48" t="s">
        <v>1132</v>
      </c>
      <c r="C1806" s="90" t="s">
        <v>704</v>
      </c>
      <c r="D1806" s="63">
        <v>20</v>
      </c>
      <c r="E1806" s="39" t="s">
        <v>25</v>
      </c>
      <c r="F1806" s="52"/>
      <c r="G1806" s="520">
        <f>D1806*F1806</f>
        <v>0</v>
      </c>
    </row>
    <row r="1807" spans="1:7" s="199" customFormat="1">
      <c r="A1807" s="323"/>
      <c r="B1807" s="185"/>
      <c r="C1807" s="154"/>
      <c r="D1807" s="328"/>
      <c r="E1807" s="154"/>
      <c r="F1807" s="52"/>
      <c r="G1807" s="533"/>
    </row>
    <row r="1808" spans="1:7" s="199" customFormat="1" ht="25.5">
      <c r="A1808" s="323" t="s">
        <v>1228</v>
      </c>
      <c r="B1808" s="48" t="s">
        <v>1134</v>
      </c>
      <c r="C1808" s="90"/>
      <c r="D1808" s="119"/>
      <c r="E1808" s="111"/>
      <c r="F1808" s="52"/>
      <c r="G1808" s="520"/>
    </row>
    <row r="1809" spans="1:7" s="199" customFormat="1" ht="38.25">
      <c r="A1809" s="323"/>
      <c r="B1809" s="48" t="s">
        <v>1135</v>
      </c>
      <c r="C1809" s="90"/>
      <c r="D1809" s="119"/>
      <c r="E1809" s="111"/>
      <c r="F1809" s="52"/>
      <c r="G1809" s="520"/>
    </row>
    <row r="1810" spans="1:7" s="199" customFormat="1" ht="38.25">
      <c r="A1810" s="323"/>
      <c r="B1810" s="48" t="s">
        <v>1136</v>
      </c>
      <c r="C1810" s="90"/>
      <c r="D1810" s="119"/>
      <c r="E1810" s="111"/>
      <c r="F1810" s="52"/>
      <c r="G1810" s="520"/>
    </row>
    <row r="1811" spans="1:7" s="199" customFormat="1" ht="51">
      <c r="A1811" s="323"/>
      <c r="B1811" s="48" t="s">
        <v>1137</v>
      </c>
      <c r="C1811" s="90"/>
      <c r="D1811" s="119"/>
      <c r="E1811" s="111"/>
      <c r="F1811" s="52"/>
      <c r="G1811" s="520"/>
    </row>
    <row r="1812" spans="1:7" s="199" customFormat="1" ht="51">
      <c r="A1812" s="323"/>
      <c r="B1812" s="48" t="s">
        <v>1138</v>
      </c>
      <c r="C1812" s="90"/>
      <c r="D1812" s="119"/>
      <c r="E1812" s="111"/>
      <c r="F1812" s="52"/>
      <c r="G1812" s="520"/>
    </row>
    <row r="1813" spans="1:7" s="199" customFormat="1">
      <c r="A1813" s="323"/>
      <c r="B1813" s="48" t="s">
        <v>1139</v>
      </c>
      <c r="C1813" s="90"/>
      <c r="D1813" s="119"/>
      <c r="E1813" s="111"/>
      <c r="F1813" s="52"/>
      <c r="G1813" s="520"/>
    </row>
    <row r="1814" spans="1:7" s="199" customFormat="1" ht="25.5">
      <c r="A1814" s="323"/>
      <c r="B1814" s="278" t="s">
        <v>1140</v>
      </c>
      <c r="C1814" s="90" t="s">
        <v>704</v>
      </c>
      <c r="D1814" s="329">
        <v>70</v>
      </c>
      <c r="E1814" s="39" t="s">
        <v>25</v>
      </c>
      <c r="F1814" s="52"/>
      <c r="G1814" s="520">
        <f>D1814*F1814</f>
        <v>0</v>
      </c>
    </row>
    <row r="1815" spans="1:7" s="199" customFormat="1">
      <c r="A1815" s="330"/>
      <c r="B1815" s="129"/>
      <c r="C1815" s="90"/>
      <c r="D1815" s="119"/>
      <c r="E1815" s="111"/>
      <c r="F1815" s="52"/>
      <c r="G1815" s="520"/>
    </row>
    <row r="1816" spans="1:7" s="199" customFormat="1">
      <c r="A1816" s="323" t="s">
        <v>1229</v>
      </c>
      <c r="B1816" s="325" t="s">
        <v>1142</v>
      </c>
      <c r="C1816" s="90"/>
      <c r="D1816" s="119"/>
      <c r="E1816" s="111"/>
      <c r="F1816" s="52"/>
      <c r="G1816" s="520"/>
    </row>
    <row r="1817" spans="1:7" s="199" customFormat="1" ht="25.5">
      <c r="A1817" s="323"/>
      <c r="B1817" s="48" t="s">
        <v>1143</v>
      </c>
      <c r="C1817" s="90"/>
      <c r="D1817" s="119"/>
      <c r="E1817" s="111"/>
      <c r="F1817" s="52"/>
      <c r="G1817" s="520"/>
    </row>
    <row r="1818" spans="1:7" s="199" customFormat="1" ht="39.75">
      <c r="A1818" s="323"/>
      <c r="B1818" s="278" t="s">
        <v>1230</v>
      </c>
      <c r="C1818" s="90"/>
      <c r="D1818" s="119"/>
      <c r="E1818" s="111"/>
      <c r="F1818" s="52"/>
      <c r="G1818" s="520"/>
    </row>
    <row r="1819" spans="1:7" s="199" customFormat="1" ht="25.5">
      <c r="A1819" s="323"/>
      <c r="B1819" s="278" t="s">
        <v>1145</v>
      </c>
      <c r="C1819" s="90"/>
      <c r="D1819" s="119"/>
      <c r="E1819" s="111"/>
      <c r="F1819" s="52"/>
      <c r="G1819" s="520"/>
    </row>
    <row r="1820" spans="1:7" s="199" customFormat="1" ht="27">
      <c r="A1820" s="323"/>
      <c r="B1820" s="278" t="s">
        <v>1146</v>
      </c>
      <c r="C1820" s="90" t="s">
        <v>704</v>
      </c>
      <c r="D1820" s="329">
        <v>90</v>
      </c>
      <c r="E1820" s="39" t="s">
        <v>25</v>
      </c>
      <c r="F1820" s="52"/>
      <c r="G1820" s="520">
        <f>D1820*F1820</f>
        <v>0</v>
      </c>
    </row>
    <row r="1821" spans="1:7" s="199" customFormat="1">
      <c r="A1821" s="323"/>
      <c r="B1821" s="129"/>
      <c r="C1821" s="90"/>
      <c r="D1821" s="119"/>
      <c r="E1821" s="111"/>
      <c r="F1821" s="52"/>
      <c r="G1821" s="520"/>
    </row>
    <row r="1822" spans="1:7" s="199" customFormat="1" ht="25.5">
      <c r="A1822" s="323" t="s">
        <v>1231</v>
      </c>
      <c r="B1822" s="48" t="s">
        <v>1148</v>
      </c>
      <c r="C1822" s="90"/>
      <c r="D1822" s="119"/>
      <c r="E1822" s="111"/>
      <c r="F1822" s="52"/>
      <c r="G1822" s="520"/>
    </row>
    <row r="1823" spans="1:7" s="199" customFormat="1" ht="38.25">
      <c r="A1823" s="323"/>
      <c r="B1823" s="278" t="s">
        <v>1149</v>
      </c>
      <c r="C1823" s="90"/>
      <c r="D1823" s="119"/>
      <c r="E1823" s="111"/>
      <c r="F1823" s="52"/>
      <c r="G1823" s="520"/>
    </row>
    <row r="1824" spans="1:7" s="199" customFormat="1" ht="51">
      <c r="A1824" s="323"/>
      <c r="B1824" s="48" t="s">
        <v>1150</v>
      </c>
      <c r="C1824" s="90"/>
      <c r="D1824" s="119"/>
      <c r="E1824" s="111"/>
      <c r="F1824" s="52"/>
      <c r="G1824" s="520"/>
    </row>
    <row r="1825" spans="1:7" s="199" customFormat="1" ht="25.5">
      <c r="A1825" s="323"/>
      <c r="B1825" s="278" t="s">
        <v>1151</v>
      </c>
      <c r="C1825" s="90"/>
      <c r="D1825" s="119"/>
      <c r="E1825" s="111"/>
      <c r="F1825" s="52"/>
      <c r="G1825" s="520"/>
    </row>
    <row r="1826" spans="1:7" s="199" customFormat="1" ht="28.5">
      <c r="A1826" s="323"/>
      <c r="B1826" s="48" t="s">
        <v>1152</v>
      </c>
      <c r="C1826" s="90"/>
      <c r="D1826" s="119"/>
      <c r="E1826" s="111"/>
      <c r="F1826" s="52"/>
      <c r="G1826" s="520"/>
    </row>
    <row r="1827" spans="1:7" s="199" customFormat="1" ht="28.5">
      <c r="A1827" s="323"/>
      <c r="B1827" s="48" t="s">
        <v>1153</v>
      </c>
      <c r="C1827" s="90"/>
      <c r="D1827" s="119"/>
      <c r="E1827" s="111"/>
      <c r="F1827" s="52"/>
      <c r="G1827" s="520"/>
    </row>
    <row r="1828" spans="1:7" s="199" customFormat="1" ht="27">
      <c r="A1828" s="323"/>
      <c r="B1828" s="278" t="s">
        <v>1154</v>
      </c>
      <c r="C1828" s="90" t="s">
        <v>692</v>
      </c>
      <c r="D1828" s="63">
        <v>175</v>
      </c>
      <c r="E1828" s="39" t="s">
        <v>25</v>
      </c>
      <c r="F1828" s="52"/>
      <c r="G1828" s="520">
        <f>D1828*F1828</f>
        <v>0</v>
      </c>
    </row>
    <row r="1829" spans="1:7" s="199" customFormat="1">
      <c r="A1829" s="332"/>
      <c r="B1829" s="48"/>
      <c r="C1829" s="90"/>
      <c r="D1829" s="119"/>
      <c r="E1829" s="111"/>
      <c r="F1829" s="52"/>
      <c r="G1829" s="520"/>
    </row>
    <row r="1830" spans="1:7" s="199" customFormat="1">
      <c r="A1830" s="112"/>
      <c r="B1830" s="53" t="s">
        <v>83</v>
      </c>
      <c r="C1830" s="179"/>
      <c r="D1830" s="128"/>
      <c r="E1830" s="326"/>
      <c r="F1830" s="55"/>
      <c r="G1830" s="521">
        <f>SUM(G1802:G1829)</f>
        <v>0</v>
      </c>
    </row>
    <row r="1831" spans="1:7" s="199" customFormat="1">
      <c r="A1831" s="323"/>
      <c r="B1831" s="129"/>
      <c r="C1831" s="90"/>
      <c r="D1831" s="119"/>
      <c r="E1831" s="111"/>
      <c r="F1831" s="52"/>
      <c r="G1831" s="520"/>
    </row>
    <row r="1832" spans="1:7" s="199" customFormat="1">
      <c r="A1832" s="112" t="s">
        <v>987</v>
      </c>
      <c r="B1832" s="101" t="s">
        <v>1156</v>
      </c>
      <c r="C1832" s="142"/>
      <c r="D1832" s="123"/>
      <c r="E1832" s="322"/>
      <c r="F1832" s="60"/>
      <c r="G1832" s="523"/>
    </row>
    <row r="1833" spans="1:7" s="199" customFormat="1" ht="38.25">
      <c r="A1833" s="323" t="s">
        <v>1232</v>
      </c>
      <c r="B1833" s="278" t="s">
        <v>1233</v>
      </c>
      <c r="C1833" s="90"/>
      <c r="D1833" s="119"/>
      <c r="E1833" s="111"/>
      <c r="F1833" s="52"/>
      <c r="G1833" s="520"/>
    </row>
    <row r="1834" spans="1:7" s="199" customFormat="1" ht="38.25">
      <c r="A1834" s="323"/>
      <c r="B1834" s="278" t="s">
        <v>1159</v>
      </c>
      <c r="C1834" s="90"/>
      <c r="D1834" s="119"/>
      <c r="E1834" s="111"/>
      <c r="F1834" s="52"/>
      <c r="G1834" s="520"/>
    </row>
    <row r="1835" spans="1:7" s="199" customFormat="1" ht="38.25">
      <c r="A1835" s="323"/>
      <c r="B1835" s="48" t="s">
        <v>764</v>
      </c>
      <c r="C1835" s="90"/>
      <c r="D1835" s="119"/>
      <c r="E1835" s="111"/>
      <c r="F1835" s="52"/>
      <c r="G1835" s="520"/>
    </row>
    <row r="1836" spans="1:7" s="199" customFormat="1" ht="54">
      <c r="A1836" s="323"/>
      <c r="B1836" s="48" t="s">
        <v>1234</v>
      </c>
      <c r="C1836" s="90"/>
      <c r="D1836" s="119"/>
      <c r="E1836" s="111"/>
      <c r="F1836" s="52"/>
      <c r="G1836" s="520"/>
    </row>
    <row r="1837" spans="1:7" s="199" customFormat="1" ht="38.25">
      <c r="A1837" s="323"/>
      <c r="B1837" s="278" t="s">
        <v>766</v>
      </c>
      <c r="C1837" s="90"/>
      <c r="D1837" s="119"/>
      <c r="E1837" s="111"/>
      <c r="F1837" s="52"/>
      <c r="G1837" s="520"/>
    </row>
    <row r="1838" spans="1:7" s="199" customFormat="1" ht="27">
      <c r="A1838" s="323"/>
      <c r="B1838" s="48" t="s">
        <v>767</v>
      </c>
      <c r="C1838" s="90" t="s">
        <v>704</v>
      </c>
      <c r="D1838" s="63">
        <v>55</v>
      </c>
      <c r="E1838" s="39" t="s">
        <v>25</v>
      </c>
      <c r="F1838" s="52"/>
      <c r="G1838" s="520">
        <f>D1838*F1838</f>
        <v>0</v>
      </c>
    </row>
    <row r="1839" spans="1:7" s="199" customFormat="1">
      <c r="A1839" s="323"/>
      <c r="B1839" s="129"/>
      <c r="C1839" s="90"/>
      <c r="D1839" s="119"/>
      <c r="E1839" s="111"/>
      <c r="F1839" s="52"/>
      <c r="G1839" s="520"/>
    </row>
    <row r="1840" spans="1:7" s="199" customFormat="1" ht="25.5">
      <c r="A1840" s="323" t="s">
        <v>1235</v>
      </c>
      <c r="B1840" s="48" t="s">
        <v>769</v>
      </c>
      <c r="C1840" s="90"/>
      <c r="D1840" s="119"/>
      <c r="E1840" s="111"/>
      <c r="F1840" s="52"/>
      <c r="G1840" s="520"/>
    </row>
    <row r="1841" spans="1:7" s="199" customFormat="1" ht="102">
      <c r="A1841" s="323"/>
      <c r="B1841" s="48" t="s">
        <v>770</v>
      </c>
      <c r="C1841" s="90"/>
      <c r="D1841" s="161"/>
      <c r="E1841" s="39"/>
      <c r="F1841" s="88"/>
      <c r="G1841" s="533"/>
    </row>
    <row r="1842" spans="1:7" s="199" customFormat="1" ht="38.25">
      <c r="A1842" s="323"/>
      <c r="B1842" s="48" t="s">
        <v>1236</v>
      </c>
      <c r="C1842" s="90"/>
      <c r="D1842" s="161"/>
      <c r="E1842" s="39"/>
      <c r="F1842" s="88"/>
      <c r="G1842" s="533"/>
    </row>
    <row r="1843" spans="1:7" s="199" customFormat="1" ht="14.25">
      <c r="A1843" s="323"/>
      <c r="B1843" s="48" t="s">
        <v>1237</v>
      </c>
      <c r="C1843" s="90"/>
      <c r="D1843" s="119"/>
      <c r="E1843" s="39"/>
      <c r="F1843" s="52"/>
      <c r="G1843" s="520"/>
    </row>
    <row r="1844" spans="1:7" s="199" customFormat="1" ht="25.5">
      <c r="A1844" s="323"/>
      <c r="B1844" s="48" t="s">
        <v>1238</v>
      </c>
      <c r="C1844" s="90" t="s">
        <v>692</v>
      </c>
      <c r="D1844" s="63">
        <v>200</v>
      </c>
      <c r="E1844" s="39" t="s">
        <v>25</v>
      </c>
      <c r="F1844" s="52"/>
      <c r="G1844" s="520">
        <f>D1844*F1844</f>
        <v>0</v>
      </c>
    </row>
    <row r="1845" spans="1:7" s="199" customFormat="1">
      <c r="A1845" s="323"/>
      <c r="B1845" s="48"/>
      <c r="C1845" s="90"/>
      <c r="D1845" s="119"/>
      <c r="E1845" s="39"/>
      <c r="F1845" s="52"/>
      <c r="G1845" s="520"/>
    </row>
    <row r="1846" spans="1:7" s="199" customFormat="1" ht="25.5">
      <c r="A1846" s="323" t="s">
        <v>1239</v>
      </c>
      <c r="B1846" s="48" t="s">
        <v>1240</v>
      </c>
      <c r="C1846" s="90"/>
      <c r="D1846" s="119"/>
      <c r="E1846" s="111"/>
      <c r="F1846" s="52"/>
      <c r="G1846" s="520"/>
    </row>
    <row r="1847" spans="1:7" s="199" customFormat="1" ht="38.25">
      <c r="A1847" s="323"/>
      <c r="B1847" s="48" t="s">
        <v>1241</v>
      </c>
      <c r="C1847" s="90"/>
      <c r="D1847" s="119"/>
      <c r="E1847" s="111"/>
      <c r="F1847" s="52"/>
      <c r="G1847" s="520"/>
    </row>
    <row r="1848" spans="1:7" s="199" customFormat="1" ht="63.75">
      <c r="A1848" s="323"/>
      <c r="B1848" s="48" t="s">
        <v>775</v>
      </c>
      <c r="C1848" s="90"/>
      <c r="D1848" s="119"/>
      <c r="E1848" s="111"/>
      <c r="F1848" s="52"/>
      <c r="G1848" s="520"/>
    </row>
    <row r="1849" spans="1:7" s="199" customFormat="1" ht="51">
      <c r="A1849" s="323"/>
      <c r="B1849" s="48" t="s">
        <v>776</v>
      </c>
      <c r="C1849" s="90"/>
      <c r="D1849" s="119"/>
      <c r="E1849" s="111"/>
      <c r="F1849" s="52"/>
      <c r="G1849" s="520"/>
    </row>
    <row r="1850" spans="1:7" s="199" customFormat="1" ht="14.25">
      <c r="A1850" s="323" t="s">
        <v>18</v>
      </c>
      <c r="B1850" s="48" t="s">
        <v>777</v>
      </c>
      <c r="C1850" s="90"/>
      <c r="D1850" s="119"/>
      <c r="E1850" s="39"/>
      <c r="F1850" s="52"/>
      <c r="G1850" s="520"/>
    </row>
    <row r="1851" spans="1:7" s="199" customFormat="1" ht="25.5">
      <c r="A1851" s="323"/>
      <c r="B1851" s="48" t="s">
        <v>1242</v>
      </c>
      <c r="C1851" s="90" t="s">
        <v>692</v>
      </c>
      <c r="D1851" s="63">
        <v>200</v>
      </c>
      <c r="E1851" s="39" t="s">
        <v>25</v>
      </c>
      <c r="F1851" s="52"/>
      <c r="G1851" s="520">
        <f>D1851*F1851</f>
        <v>0</v>
      </c>
    </row>
    <row r="1852" spans="1:7" s="199" customFormat="1">
      <c r="A1852" s="323"/>
      <c r="B1852" s="129"/>
      <c r="C1852" s="90"/>
      <c r="D1852" s="119"/>
      <c r="E1852" s="111"/>
      <c r="F1852" s="52"/>
      <c r="G1852" s="520"/>
    </row>
    <row r="1853" spans="1:7" s="199" customFormat="1">
      <c r="A1853" s="112"/>
      <c r="B1853" s="53" t="s">
        <v>1165</v>
      </c>
      <c r="C1853" s="179"/>
      <c r="D1853" s="128"/>
      <c r="E1853" s="326"/>
      <c r="F1853" s="55"/>
      <c r="G1853" s="521">
        <f>SUM(G1832:G1852)</f>
        <v>0</v>
      </c>
    </row>
    <row r="1854" spans="1:7" s="199" customFormat="1">
      <c r="A1854" s="324"/>
      <c r="B1854" s="327"/>
      <c r="C1854" s="168"/>
      <c r="D1854" s="123"/>
      <c r="E1854" s="322"/>
      <c r="F1854" s="60"/>
      <c r="G1854" s="549"/>
    </row>
    <row r="1855" spans="1:7" s="199" customFormat="1">
      <c r="A1855" s="112" t="s">
        <v>1243</v>
      </c>
      <c r="B1855" s="101" t="s">
        <v>1167</v>
      </c>
      <c r="C1855" s="142"/>
      <c r="D1855" s="123"/>
      <c r="E1855" s="322"/>
      <c r="F1855" s="60"/>
      <c r="G1855" s="523"/>
    </row>
    <row r="1856" spans="1:7" s="199" customFormat="1" ht="25.5">
      <c r="A1856" s="323" t="s">
        <v>1244</v>
      </c>
      <c r="B1856" s="48" t="s">
        <v>1245</v>
      </c>
      <c r="C1856" s="90"/>
      <c r="D1856" s="119"/>
      <c r="E1856" s="111"/>
      <c r="F1856" s="60"/>
      <c r="G1856" s="549"/>
    </row>
    <row r="1857" spans="1:7" s="199" customFormat="1" ht="63.75">
      <c r="A1857" s="323"/>
      <c r="B1857" s="48" t="s">
        <v>1170</v>
      </c>
      <c r="C1857" s="90"/>
      <c r="D1857" s="119"/>
      <c r="E1857" s="111"/>
      <c r="F1857" s="60"/>
      <c r="G1857" s="549"/>
    </row>
    <row r="1858" spans="1:7" s="199" customFormat="1" ht="25.5">
      <c r="A1858" s="323"/>
      <c r="B1858" s="48" t="s">
        <v>1171</v>
      </c>
      <c r="C1858" s="90"/>
      <c r="D1858" s="331"/>
      <c r="E1858" s="90"/>
      <c r="F1858" s="60"/>
      <c r="G1858" s="549"/>
    </row>
    <row r="1859" spans="1:7" s="199" customFormat="1" ht="38.25">
      <c r="A1859" s="332"/>
      <c r="B1859" s="48" t="s">
        <v>1172</v>
      </c>
      <c r="C1859" s="90"/>
      <c r="D1859" s="331"/>
      <c r="E1859" s="90"/>
      <c r="F1859" s="60"/>
      <c r="G1859" s="549"/>
    </row>
    <row r="1860" spans="1:7" s="199" customFormat="1" ht="25.5">
      <c r="A1860" s="332"/>
      <c r="B1860" s="48" t="s">
        <v>1173</v>
      </c>
      <c r="C1860" s="90"/>
      <c r="D1860" s="331"/>
      <c r="E1860" s="90"/>
      <c r="F1860" s="60"/>
      <c r="G1860" s="549"/>
    </row>
    <row r="1861" spans="1:7" s="199" customFormat="1" ht="25.5">
      <c r="A1861" s="323"/>
      <c r="B1861" s="48" t="s">
        <v>1174</v>
      </c>
      <c r="C1861" s="90" t="s">
        <v>42</v>
      </c>
      <c r="D1861" s="329">
        <v>85</v>
      </c>
      <c r="E1861" s="39" t="s">
        <v>25</v>
      </c>
      <c r="F1861" s="52"/>
      <c r="G1861" s="520">
        <f>D1861*F1861</f>
        <v>0</v>
      </c>
    </row>
    <row r="1862" spans="1:7" s="199" customFormat="1">
      <c r="A1862" s="323"/>
      <c r="B1862" s="48"/>
      <c r="C1862" s="90"/>
      <c r="D1862" s="336"/>
      <c r="E1862" s="39"/>
      <c r="F1862" s="52"/>
      <c r="G1862" s="520"/>
    </row>
    <row r="1863" spans="1:7" s="199" customFormat="1" ht="89.25">
      <c r="A1863" s="323" t="s">
        <v>1246</v>
      </c>
      <c r="B1863" s="48" t="s">
        <v>1247</v>
      </c>
      <c r="C1863" s="90"/>
      <c r="D1863" s="119"/>
      <c r="E1863" s="39"/>
      <c r="F1863" s="52"/>
      <c r="G1863" s="520"/>
    </row>
    <row r="1864" spans="1:7" s="199" customFormat="1">
      <c r="A1864" s="323"/>
      <c r="B1864" s="48" t="s">
        <v>1248</v>
      </c>
      <c r="C1864" s="3" t="s">
        <v>24</v>
      </c>
      <c r="D1864" s="79">
        <v>1</v>
      </c>
      <c r="E1864" s="39" t="s">
        <v>25</v>
      </c>
      <c r="F1864" s="52"/>
      <c r="G1864" s="520">
        <f>D1864*F1864</f>
        <v>0</v>
      </c>
    </row>
    <row r="1865" spans="1:7" s="199" customFormat="1">
      <c r="A1865" s="324"/>
      <c r="B1865" s="327"/>
      <c r="C1865" s="168"/>
      <c r="D1865" s="123"/>
      <c r="E1865" s="322"/>
      <c r="F1865" s="60"/>
      <c r="G1865" s="549"/>
    </row>
    <row r="1866" spans="1:7" s="199" customFormat="1">
      <c r="A1866" s="112"/>
      <c r="B1866" s="53" t="s">
        <v>1175</v>
      </c>
      <c r="C1866" s="179"/>
      <c r="D1866" s="128"/>
      <c r="E1866" s="326"/>
      <c r="F1866" s="55"/>
      <c r="G1866" s="521">
        <f>SUM(G1855:G1865)</f>
        <v>0</v>
      </c>
    </row>
    <row r="1867" spans="1:7" s="199" customFormat="1">
      <c r="A1867" s="323"/>
      <c r="B1867" s="129"/>
      <c r="C1867" s="90"/>
      <c r="D1867" s="119"/>
      <c r="E1867" s="111"/>
      <c r="F1867" s="52"/>
      <c r="G1867" s="520"/>
    </row>
    <row r="1868" spans="1:7" s="199" customFormat="1">
      <c r="A1868" s="112" t="s">
        <v>1249</v>
      </c>
      <c r="B1868" s="101" t="s">
        <v>1177</v>
      </c>
      <c r="C1868" s="142"/>
      <c r="D1868" s="123"/>
      <c r="E1868" s="322"/>
      <c r="F1868" s="60"/>
      <c r="G1868" s="523"/>
    </row>
    <row r="1869" spans="1:7" s="199" customFormat="1">
      <c r="A1869" s="332" t="s">
        <v>1250</v>
      </c>
      <c r="B1869" s="48" t="s">
        <v>1179</v>
      </c>
      <c r="C1869" s="90"/>
      <c r="D1869" s="161"/>
      <c r="E1869" s="39"/>
      <c r="F1869" s="88"/>
      <c r="G1869" s="520"/>
    </row>
    <row r="1870" spans="1:7" s="199" customFormat="1" ht="38.25">
      <c r="A1870" s="332"/>
      <c r="B1870" s="48" t="s">
        <v>1180</v>
      </c>
      <c r="C1870" s="90"/>
      <c r="D1870" s="161"/>
      <c r="E1870" s="39"/>
      <c r="F1870" s="88"/>
      <c r="G1870" s="520"/>
    </row>
    <row r="1871" spans="1:7" s="199" customFormat="1" ht="38.25">
      <c r="A1871" s="332"/>
      <c r="B1871" s="48" t="s">
        <v>1181</v>
      </c>
      <c r="C1871" s="90"/>
      <c r="D1871" s="161"/>
      <c r="E1871" s="39"/>
      <c r="F1871" s="88"/>
      <c r="G1871" s="520"/>
    </row>
    <row r="1872" spans="1:7" s="199" customFormat="1" ht="38.25">
      <c r="A1872" s="332"/>
      <c r="B1872" s="48" t="s">
        <v>1182</v>
      </c>
      <c r="C1872" s="90"/>
      <c r="D1872" s="161"/>
      <c r="E1872" s="39"/>
      <c r="F1872" s="88"/>
      <c r="G1872" s="520"/>
    </row>
    <row r="1873" spans="1:7" s="199" customFormat="1" ht="25.5">
      <c r="A1873" s="332"/>
      <c r="B1873" s="48" t="s">
        <v>1183</v>
      </c>
      <c r="C1873" s="90"/>
      <c r="D1873" s="161"/>
      <c r="E1873" s="39"/>
      <c r="F1873" s="88"/>
      <c r="G1873" s="520"/>
    </row>
    <row r="1874" spans="1:7" s="199" customFormat="1" ht="25.5">
      <c r="A1874" s="332"/>
      <c r="B1874" s="48" t="s">
        <v>1184</v>
      </c>
      <c r="C1874" s="90"/>
      <c r="D1874" s="161"/>
      <c r="E1874" s="39"/>
      <c r="F1874" s="88"/>
      <c r="G1874" s="520"/>
    </row>
    <row r="1875" spans="1:7" s="199" customFormat="1" ht="25.5">
      <c r="A1875" s="332"/>
      <c r="B1875" s="48" t="s">
        <v>1251</v>
      </c>
      <c r="C1875" s="90"/>
      <c r="D1875" s="161"/>
      <c r="E1875" s="39"/>
      <c r="F1875" s="88"/>
      <c r="G1875" s="520"/>
    </row>
    <row r="1876" spans="1:7" s="199" customFormat="1" ht="25.5">
      <c r="A1876" s="332"/>
      <c r="B1876" s="48" t="s">
        <v>1186</v>
      </c>
      <c r="C1876" s="90"/>
      <c r="D1876" s="161"/>
      <c r="E1876" s="39"/>
      <c r="F1876" s="88"/>
      <c r="G1876" s="520"/>
    </row>
    <row r="1877" spans="1:7" s="199" customFormat="1">
      <c r="A1877" s="332" t="s">
        <v>1252</v>
      </c>
      <c r="B1877" s="48" t="s">
        <v>1190</v>
      </c>
      <c r="C1877" s="90" t="s">
        <v>34</v>
      </c>
      <c r="D1877" s="92">
        <v>2</v>
      </c>
      <c r="E1877" s="39" t="s">
        <v>25</v>
      </c>
      <c r="F1877" s="88"/>
      <c r="G1877" s="520">
        <f>D1877*F1877</f>
        <v>0</v>
      </c>
    </row>
    <row r="1878" spans="1:7" s="199" customFormat="1">
      <c r="A1878" s="332"/>
      <c r="B1878" s="48"/>
      <c r="C1878" s="90"/>
      <c r="D1878" s="161"/>
      <c r="E1878" s="39"/>
      <c r="F1878" s="88"/>
      <c r="G1878" s="520"/>
    </row>
    <row r="1879" spans="1:7" s="199" customFormat="1" ht="38.25">
      <c r="A1879" s="332" t="s">
        <v>1253</v>
      </c>
      <c r="B1879" s="48" t="s">
        <v>1194</v>
      </c>
      <c r="C1879" s="90"/>
      <c r="D1879" s="161"/>
      <c r="E1879" s="39"/>
      <c r="F1879" s="88"/>
      <c r="G1879" s="520"/>
    </row>
    <row r="1880" spans="1:7" s="199" customFormat="1" ht="25.5">
      <c r="A1880" s="332"/>
      <c r="B1880" s="48" t="s">
        <v>1195</v>
      </c>
      <c r="C1880" s="90" t="s">
        <v>34</v>
      </c>
      <c r="D1880" s="92">
        <v>2</v>
      </c>
      <c r="E1880" s="39" t="s">
        <v>25</v>
      </c>
      <c r="F1880" s="88"/>
      <c r="G1880" s="520">
        <f>D1880*F1880</f>
        <v>0</v>
      </c>
    </row>
    <row r="1881" spans="1:7" s="199" customFormat="1">
      <c r="A1881" s="332"/>
      <c r="B1881" s="48"/>
      <c r="C1881" s="90"/>
      <c r="D1881" s="161"/>
      <c r="E1881" s="39"/>
      <c r="F1881" s="88"/>
      <c r="G1881" s="520"/>
    </row>
    <row r="1882" spans="1:7" s="199" customFormat="1">
      <c r="A1882" s="332" t="s">
        <v>1254</v>
      </c>
      <c r="B1882" s="48" t="s">
        <v>1197</v>
      </c>
      <c r="C1882" s="90"/>
      <c r="D1882" s="161"/>
      <c r="E1882" s="39"/>
      <c r="F1882" s="88"/>
      <c r="G1882" s="520"/>
    </row>
    <row r="1883" spans="1:7" s="199" customFormat="1" ht="63.75">
      <c r="A1883" s="332"/>
      <c r="B1883" s="48" t="s">
        <v>1198</v>
      </c>
      <c r="C1883" s="90"/>
      <c r="D1883" s="161"/>
      <c r="E1883" s="39"/>
      <c r="F1883" s="88"/>
      <c r="G1883" s="520"/>
    </row>
    <row r="1884" spans="1:7" s="199" customFormat="1">
      <c r="A1884" s="332" t="s">
        <v>1255</v>
      </c>
      <c r="B1884" s="48" t="s">
        <v>1200</v>
      </c>
      <c r="C1884" s="90" t="s">
        <v>42</v>
      </c>
      <c r="D1884" s="63">
        <v>85</v>
      </c>
      <c r="E1884" s="39" t="s">
        <v>25</v>
      </c>
      <c r="F1884" s="52"/>
      <c r="G1884" s="520">
        <f t="shared" ref="G1884:G1885" si="54">D1884*F1884</f>
        <v>0</v>
      </c>
    </row>
    <row r="1885" spans="1:7" s="199" customFormat="1" ht="25.5">
      <c r="A1885" s="332" t="s">
        <v>1256</v>
      </c>
      <c r="B1885" s="48" t="s">
        <v>1257</v>
      </c>
      <c r="C1885" s="90" t="s">
        <v>42</v>
      </c>
      <c r="D1885" s="63">
        <v>12</v>
      </c>
      <c r="E1885" s="39" t="s">
        <v>25</v>
      </c>
      <c r="F1885" s="88"/>
      <c r="G1885" s="520">
        <f t="shared" si="54"/>
        <v>0</v>
      </c>
    </row>
    <row r="1886" spans="1:7" s="199" customFormat="1">
      <c r="A1886" s="332"/>
      <c r="B1886" s="48"/>
      <c r="C1886" s="90"/>
      <c r="D1886" s="333"/>
      <c r="E1886" s="39"/>
      <c r="F1886" s="88"/>
      <c r="G1886" s="520"/>
    </row>
    <row r="1887" spans="1:7" s="199" customFormat="1">
      <c r="A1887" s="332" t="s">
        <v>1258</v>
      </c>
      <c r="B1887" s="48" t="s">
        <v>1259</v>
      </c>
      <c r="C1887" s="90"/>
      <c r="D1887" s="161"/>
      <c r="E1887" s="39"/>
      <c r="F1887" s="88"/>
      <c r="G1887" s="520"/>
    </row>
    <row r="1888" spans="1:7" s="199" customFormat="1" ht="25.5">
      <c r="A1888" s="332"/>
      <c r="B1888" s="48" t="s">
        <v>1260</v>
      </c>
      <c r="C1888" s="90" t="s">
        <v>34</v>
      </c>
      <c r="D1888" s="92">
        <v>1</v>
      </c>
      <c r="E1888" s="39" t="s">
        <v>25</v>
      </c>
      <c r="F1888" s="88"/>
      <c r="G1888" s="520">
        <f>D1888*F1888</f>
        <v>0</v>
      </c>
    </row>
    <row r="1889" spans="1:7" s="199" customFormat="1">
      <c r="A1889" s="332"/>
      <c r="B1889" s="48"/>
      <c r="C1889" s="90"/>
      <c r="D1889" s="161"/>
      <c r="E1889" s="39"/>
      <c r="F1889" s="88"/>
      <c r="G1889" s="520"/>
    </row>
    <row r="1890" spans="1:7" s="199" customFormat="1">
      <c r="A1890" s="332" t="s">
        <v>1261</v>
      </c>
      <c r="B1890" s="48" t="s">
        <v>1262</v>
      </c>
      <c r="C1890" s="90"/>
      <c r="D1890" s="119"/>
      <c r="E1890" s="39"/>
      <c r="F1890" s="52"/>
      <c r="G1890" s="520"/>
    </row>
    <row r="1891" spans="1:7" s="199" customFormat="1" ht="25.5">
      <c r="A1891" s="332"/>
      <c r="B1891" s="48" t="s">
        <v>1260</v>
      </c>
      <c r="C1891" s="90" t="s">
        <v>34</v>
      </c>
      <c r="D1891" s="92">
        <v>1</v>
      </c>
      <c r="E1891" s="39" t="s">
        <v>25</v>
      </c>
      <c r="F1891" s="88"/>
      <c r="G1891" s="520">
        <f>D1891*F1891</f>
        <v>0</v>
      </c>
    </row>
    <row r="1892" spans="1:7" s="21" customFormat="1">
      <c r="A1892" s="332"/>
      <c r="B1892" s="48"/>
      <c r="C1892" s="90"/>
      <c r="D1892" s="161"/>
      <c r="E1892" s="39"/>
      <c r="F1892" s="88"/>
      <c r="G1892" s="520"/>
    </row>
    <row r="1893" spans="1:7" s="21" customFormat="1" ht="51">
      <c r="A1893" s="332" t="s">
        <v>1263</v>
      </c>
      <c r="B1893" s="48" t="s">
        <v>1264</v>
      </c>
      <c r="C1893" s="90" t="s">
        <v>34</v>
      </c>
      <c r="D1893" s="92">
        <v>6</v>
      </c>
      <c r="E1893" s="39" t="s">
        <v>25</v>
      </c>
      <c r="F1893" s="88"/>
      <c r="G1893" s="520">
        <f>D1893*F1893</f>
        <v>0</v>
      </c>
    </row>
    <row r="1894" spans="1:7" s="21" customFormat="1">
      <c r="A1894" s="332"/>
      <c r="B1894" s="48"/>
      <c r="C1894" s="90"/>
      <c r="D1894" s="161"/>
      <c r="E1894" s="39"/>
      <c r="F1894" s="88"/>
      <c r="G1894" s="520"/>
    </row>
    <row r="1895" spans="1:7" s="21" customFormat="1" ht="51">
      <c r="A1895" s="332" t="s">
        <v>1265</v>
      </c>
      <c r="B1895" s="48" t="s">
        <v>1266</v>
      </c>
      <c r="C1895" s="90" t="s">
        <v>34</v>
      </c>
      <c r="D1895" s="92">
        <v>15</v>
      </c>
      <c r="E1895" s="39" t="s">
        <v>25</v>
      </c>
      <c r="F1895" s="88"/>
      <c r="G1895" s="520">
        <f>D1895*F1895</f>
        <v>0</v>
      </c>
    </row>
    <row r="1896" spans="1:7" s="21" customFormat="1">
      <c r="A1896" s="332"/>
      <c r="B1896" s="48"/>
      <c r="C1896" s="90"/>
      <c r="D1896" s="161"/>
      <c r="E1896" s="39"/>
      <c r="F1896" s="88"/>
      <c r="G1896" s="520"/>
    </row>
    <row r="1897" spans="1:7" s="21" customFormat="1">
      <c r="A1897" s="112"/>
      <c r="B1897" s="53" t="s">
        <v>1211</v>
      </c>
      <c r="C1897" s="179"/>
      <c r="D1897" s="128"/>
      <c r="E1897" s="326"/>
      <c r="F1897" s="55"/>
      <c r="G1897" s="521">
        <f>SUM(G1868:G1896)</f>
        <v>0</v>
      </c>
    </row>
    <row r="1898" spans="1:7" s="21" customFormat="1">
      <c r="A1898" s="324"/>
      <c r="B1898" s="327"/>
      <c r="C1898" s="168"/>
      <c r="D1898" s="123"/>
      <c r="E1898" s="322"/>
      <c r="F1898" s="60"/>
      <c r="G1898" s="549"/>
    </row>
    <row r="1899" spans="1:7" s="21" customFormat="1">
      <c r="A1899" s="323"/>
      <c r="B1899" s="129"/>
      <c r="C1899" s="90"/>
      <c r="D1899" s="119"/>
      <c r="E1899" s="111"/>
      <c r="F1899" s="52"/>
      <c r="G1899" s="520"/>
    </row>
    <row r="1900" spans="1:7" s="21" customFormat="1">
      <c r="A1900" s="112"/>
      <c r="B1900" s="101" t="s">
        <v>1267</v>
      </c>
      <c r="C1900" s="142"/>
      <c r="D1900" s="123"/>
      <c r="E1900" s="322"/>
      <c r="F1900" s="60"/>
      <c r="G1900" s="523"/>
    </row>
    <row r="1901" spans="1:7" s="21" customFormat="1">
      <c r="A1901" s="323"/>
      <c r="B1901" s="129"/>
      <c r="C1901" s="90"/>
      <c r="D1901" s="119"/>
      <c r="E1901" s="111"/>
      <c r="F1901" s="52"/>
      <c r="G1901" s="520"/>
    </row>
    <row r="1902" spans="1:7" s="21" customFormat="1">
      <c r="A1902" s="273" t="s">
        <v>646</v>
      </c>
      <c r="B1902" s="101" t="s">
        <v>22</v>
      </c>
      <c r="C1902" s="142"/>
      <c r="D1902" s="123"/>
      <c r="E1902" s="322"/>
      <c r="F1902" s="313"/>
      <c r="G1902" s="523">
        <f>G1799</f>
        <v>0</v>
      </c>
    </row>
    <row r="1903" spans="1:7" s="21" customFormat="1">
      <c r="A1903" s="112" t="s">
        <v>648</v>
      </c>
      <c r="B1903" s="101" t="s">
        <v>69</v>
      </c>
      <c r="C1903" s="142"/>
      <c r="D1903" s="123"/>
      <c r="E1903" s="322"/>
      <c r="F1903" s="313"/>
      <c r="G1903" s="523">
        <f>G1830</f>
        <v>0</v>
      </c>
    </row>
    <row r="1904" spans="1:7" s="21" customFormat="1">
      <c r="A1904" s="112" t="s">
        <v>987</v>
      </c>
      <c r="B1904" s="101" t="s">
        <v>1156</v>
      </c>
      <c r="C1904" s="142"/>
      <c r="D1904" s="123"/>
      <c r="E1904" s="322"/>
      <c r="F1904" s="313"/>
      <c r="G1904" s="523">
        <f>G1853</f>
        <v>0</v>
      </c>
    </row>
    <row r="1905" spans="1:7" s="21" customFormat="1">
      <c r="A1905" s="112" t="s">
        <v>1243</v>
      </c>
      <c r="B1905" s="101" t="s">
        <v>1167</v>
      </c>
      <c r="C1905" s="142"/>
      <c r="D1905" s="123"/>
      <c r="E1905" s="322"/>
      <c r="F1905" s="313"/>
      <c r="G1905" s="523">
        <f>G1866</f>
        <v>0</v>
      </c>
    </row>
    <row r="1906" spans="1:7" s="21" customFormat="1">
      <c r="A1906" s="112" t="s">
        <v>1249</v>
      </c>
      <c r="B1906" s="587" t="s">
        <v>1177</v>
      </c>
      <c r="C1906" s="587"/>
      <c r="D1906" s="123"/>
      <c r="E1906" s="322"/>
      <c r="F1906" s="313"/>
      <c r="G1906" s="523">
        <f>G1897</f>
        <v>0</v>
      </c>
    </row>
    <row r="1907" spans="1:7" s="21" customFormat="1">
      <c r="A1907" s="323"/>
      <c r="B1907" s="129"/>
      <c r="C1907" s="90"/>
      <c r="D1907" s="119"/>
      <c r="E1907" s="111"/>
      <c r="F1907" s="52"/>
      <c r="G1907" s="520"/>
    </row>
    <row r="1908" spans="1:7" s="21" customFormat="1">
      <c r="A1908" s="112"/>
      <c r="B1908" s="53" t="s">
        <v>1268</v>
      </c>
      <c r="C1908" s="179"/>
      <c r="D1908" s="128"/>
      <c r="E1908" s="326"/>
      <c r="F1908" s="55"/>
      <c r="G1908" s="521">
        <f>SUM(G1900:G1907)</f>
        <v>0</v>
      </c>
    </row>
    <row r="1909" spans="1:7" s="21" customFormat="1">
      <c r="A1909" s="323"/>
      <c r="B1909" s="129"/>
      <c r="C1909" s="90"/>
      <c r="D1909" s="119"/>
      <c r="E1909" s="111"/>
      <c r="F1909" s="52"/>
      <c r="G1909" s="520"/>
    </row>
    <row r="1910" spans="1:7" s="21" customFormat="1">
      <c r="A1910" s="198"/>
      <c r="B1910" s="129"/>
      <c r="C1910" s="90"/>
      <c r="D1910" s="331"/>
      <c r="E1910" s="90"/>
      <c r="F1910" s="52"/>
      <c r="G1910" s="520"/>
    </row>
    <row r="1911" spans="1:7" s="21" customFormat="1" ht="15.75">
      <c r="A1911" s="112"/>
      <c r="B1911" s="98" t="s">
        <v>1269</v>
      </c>
      <c r="C1911" s="142"/>
      <c r="D1911" s="123"/>
      <c r="E1911" s="322"/>
      <c r="F1911" s="60"/>
      <c r="G1911" s="523"/>
    </row>
    <row r="1912" spans="1:7" s="21" customFormat="1">
      <c r="A1912" s="198"/>
      <c r="B1912" s="129"/>
      <c r="C1912" s="90"/>
      <c r="D1912" s="331"/>
      <c r="E1912" s="90"/>
      <c r="F1912" s="52"/>
      <c r="G1912" s="520"/>
    </row>
    <row r="1913" spans="1:7" s="21" customFormat="1">
      <c r="A1913" s="112" t="s">
        <v>435</v>
      </c>
      <c r="B1913" s="587" t="s">
        <v>1106</v>
      </c>
      <c r="C1913" s="587"/>
      <c r="D1913" s="183"/>
      <c r="E1913" s="168"/>
      <c r="F1913" s="313"/>
      <c r="G1913" s="523">
        <f>G1771</f>
        <v>0</v>
      </c>
    </row>
    <row r="1914" spans="1:7" s="21" customFormat="1">
      <c r="A1914" s="112" t="s">
        <v>439</v>
      </c>
      <c r="B1914" s="587" t="s">
        <v>1215</v>
      </c>
      <c r="C1914" s="587"/>
      <c r="D1914" s="183"/>
      <c r="E1914" s="168"/>
      <c r="F1914" s="313"/>
      <c r="G1914" s="523">
        <f>G1908</f>
        <v>0</v>
      </c>
    </row>
    <row r="1915" spans="1:7" s="21" customFormat="1" ht="13.5" thickBot="1">
      <c r="A1915" s="198"/>
      <c r="B1915" s="337"/>
      <c r="C1915" s="193"/>
      <c r="D1915" s="338"/>
      <c r="E1915" s="193"/>
      <c r="F1915" s="139"/>
      <c r="G1915" s="527"/>
    </row>
    <row r="1916" spans="1:7" s="21" customFormat="1" ht="16.5" thickTop="1">
      <c r="A1916" s="112"/>
      <c r="B1916" s="321" t="s">
        <v>1270</v>
      </c>
      <c r="C1916" s="142"/>
      <c r="D1916" s="123"/>
      <c r="E1916" s="322"/>
      <c r="F1916" s="60"/>
      <c r="G1916" s="523">
        <f>SUM(G1913:G1915)</f>
        <v>0</v>
      </c>
    </row>
    <row r="1917" spans="1:7" s="21" customFormat="1">
      <c r="A1917" s="198"/>
      <c r="B1917" s="129"/>
      <c r="C1917" s="90"/>
      <c r="D1917" s="331"/>
      <c r="E1917" s="90"/>
      <c r="F1917" s="52"/>
      <c r="G1917" s="520"/>
    </row>
    <row r="1918" spans="1:7" s="21" customFormat="1" ht="15.75">
      <c r="A1918" s="30" t="s">
        <v>1271</v>
      </c>
      <c r="B1918" s="31" t="s">
        <v>1272</v>
      </c>
      <c r="C1918" s="12"/>
      <c r="D1918" s="32"/>
      <c r="E1918" s="14"/>
      <c r="F1918" s="32"/>
      <c r="G1918" s="513"/>
    </row>
    <row r="1919" spans="1:7" s="21" customFormat="1">
      <c r="A1919" s="91"/>
      <c r="B1919" s="129"/>
      <c r="C1919" s="90"/>
      <c r="E1919" s="90"/>
      <c r="G1919" s="525"/>
    </row>
    <row r="1920" spans="1:7" s="21" customFormat="1" ht="25.5">
      <c r="A1920" s="339"/>
      <c r="B1920" s="340" t="s">
        <v>1273</v>
      </c>
      <c r="C1920" s="341"/>
      <c r="D1920" s="342"/>
      <c r="E1920" s="341"/>
      <c r="F1920" s="343"/>
      <c r="G1920" s="560"/>
    </row>
    <row r="1921" spans="1:7" s="21" customFormat="1" ht="63.75">
      <c r="A1921" s="339" t="s">
        <v>435</v>
      </c>
      <c r="B1921" s="344" t="s">
        <v>1274</v>
      </c>
      <c r="C1921" s="341"/>
      <c r="D1921" s="342"/>
      <c r="E1921" s="341"/>
      <c r="F1921" s="345"/>
      <c r="G1921" s="560"/>
    </row>
    <row r="1922" spans="1:7" s="21" customFormat="1" ht="38.25">
      <c r="A1922" s="339"/>
      <c r="B1922" s="344" t="s">
        <v>1275</v>
      </c>
      <c r="C1922" s="341"/>
      <c r="D1922" s="342"/>
      <c r="E1922" s="341"/>
      <c r="F1922" s="345"/>
      <c r="G1922" s="560"/>
    </row>
    <row r="1923" spans="1:7" s="21" customFormat="1" ht="25.5">
      <c r="A1923" s="339"/>
      <c r="B1923" s="344" t="s">
        <v>1276</v>
      </c>
      <c r="C1923" s="341"/>
      <c r="D1923" s="342"/>
      <c r="E1923" s="341"/>
      <c r="F1923" s="345"/>
      <c r="G1923" s="560"/>
    </row>
    <row r="1924" spans="1:7" s="21" customFormat="1">
      <c r="A1924" s="339"/>
      <c r="B1924" s="344" t="s">
        <v>1277</v>
      </c>
      <c r="C1924" s="341"/>
      <c r="D1924" s="342"/>
      <c r="E1924" s="341"/>
      <c r="F1924" s="345"/>
      <c r="G1924" s="560"/>
    </row>
    <row r="1925" spans="1:7" s="21" customFormat="1" ht="25.5">
      <c r="A1925" s="339"/>
      <c r="B1925" s="344" t="s">
        <v>1278</v>
      </c>
      <c r="C1925" s="341"/>
      <c r="D1925" s="342"/>
      <c r="E1925" s="341"/>
      <c r="F1925" s="345"/>
      <c r="G1925" s="560"/>
    </row>
    <row r="1926" spans="1:7" s="21" customFormat="1">
      <c r="A1926" s="339"/>
      <c r="B1926" s="344" t="s">
        <v>1279</v>
      </c>
      <c r="C1926" s="341"/>
      <c r="D1926" s="342"/>
      <c r="E1926" s="341"/>
      <c r="F1926" s="345"/>
      <c r="G1926" s="560"/>
    </row>
    <row r="1927" spans="1:7" s="21" customFormat="1">
      <c r="A1927" s="339"/>
      <c r="B1927" s="344" t="s">
        <v>1280</v>
      </c>
      <c r="C1927" s="341"/>
      <c r="D1927" s="342"/>
      <c r="E1927" s="341"/>
      <c r="F1927" s="345"/>
      <c r="G1927" s="560"/>
    </row>
    <row r="1928" spans="1:7" s="21" customFormat="1">
      <c r="A1928" s="339"/>
      <c r="B1928" s="344" t="s">
        <v>1281</v>
      </c>
      <c r="C1928" s="341"/>
      <c r="D1928" s="342"/>
      <c r="E1928" s="341"/>
      <c r="F1928" s="345"/>
      <c r="G1928" s="560"/>
    </row>
    <row r="1929" spans="1:7" s="21" customFormat="1">
      <c r="A1929" s="339"/>
      <c r="B1929" s="344" t="s">
        <v>1282</v>
      </c>
      <c r="C1929" s="341"/>
      <c r="D1929" s="342"/>
      <c r="E1929" s="341"/>
      <c r="F1929" s="345"/>
      <c r="G1929" s="560"/>
    </row>
    <row r="1930" spans="1:7" s="21" customFormat="1">
      <c r="A1930" s="339"/>
      <c r="B1930" s="344" t="s">
        <v>1283</v>
      </c>
      <c r="C1930" s="341"/>
      <c r="D1930" s="342"/>
      <c r="E1930" s="341"/>
      <c r="F1930" s="345"/>
      <c r="G1930" s="560"/>
    </row>
    <row r="1931" spans="1:7" s="21" customFormat="1" ht="140.25">
      <c r="A1931" s="339"/>
      <c r="B1931" s="344" t="s">
        <v>1284</v>
      </c>
      <c r="C1931" s="341"/>
      <c r="D1931" s="342"/>
      <c r="E1931" s="341"/>
      <c r="F1931" s="345"/>
      <c r="G1931" s="560"/>
    </row>
    <row r="1932" spans="1:7" s="21" customFormat="1" ht="51">
      <c r="A1932" s="339" t="s">
        <v>439</v>
      </c>
      <c r="B1932" s="344" t="s">
        <v>1285</v>
      </c>
      <c r="C1932" s="341"/>
      <c r="D1932" s="342"/>
      <c r="E1932" s="341"/>
      <c r="F1932" s="345"/>
      <c r="G1932" s="560"/>
    </row>
    <row r="1933" spans="1:7" s="21" customFormat="1" ht="63.75">
      <c r="A1933" s="339" t="s">
        <v>450</v>
      </c>
      <c r="B1933" s="344" t="s">
        <v>1286</v>
      </c>
      <c r="C1933" s="341"/>
      <c r="D1933" s="342"/>
      <c r="E1933" s="341"/>
      <c r="F1933" s="345"/>
      <c r="G1933" s="560"/>
    </row>
    <row r="1934" spans="1:7" s="21" customFormat="1" ht="76.5">
      <c r="A1934" s="339" t="s">
        <v>655</v>
      </c>
      <c r="B1934" s="344" t="s">
        <v>1287</v>
      </c>
      <c r="C1934" s="341"/>
      <c r="D1934" s="342"/>
      <c r="E1934" s="341"/>
      <c r="F1934" s="345"/>
      <c r="G1934" s="560"/>
    </row>
    <row r="1935" spans="1:7" s="21" customFormat="1" ht="63.75">
      <c r="A1935" s="339" t="s">
        <v>660</v>
      </c>
      <c r="B1935" s="344" t="s">
        <v>1288</v>
      </c>
      <c r="C1935" s="341"/>
      <c r="D1935" s="342"/>
      <c r="E1935" s="341"/>
      <c r="F1935" s="345"/>
      <c r="G1935" s="560"/>
    </row>
    <row r="1936" spans="1:7" s="21" customFormat="1" ht="76.5">
      <c r="A1936" s="339" t="s">
        <v>662</v>
      </c>
      <c r="B1936" s="344" t="s">
        <v>1289</v>
      </c>
      <c r="C1936" s="341"/>
      <c r="D1936" s="342"/>
      <c r="E1936" s="341"/>
      <c r="F1936" s="345"/>
      <c r="G1936" s="560"/>
    </row>
    <row r="1937" spans="1:7" s="21" customFormat="1" ht="63.75">
      <c r="A1937" s="339" t="s">
        <v>665</v>
      </c>
      <c r="B1937" s="344" t="s">
        <v>1290</v>
      </c>
      <c r="C1937" s="341"/>
      <c r="D1937" s="342"/>
      <c r="E1937" s="341"/>
      <c r="F1937" s="345"/>
      <c r="G1937" s="560"/>
    </row>
    <row r="1938" spans="1:7" s="21" customFormat="1">
      <c r="A1938" s="339"/>
      <c r="B1938" s="344" t="s">
        <v>1291</v>
      </c>
      <c r="C1938" s="341"/>
      <c r="D1938" s="342"/>
      <c r="E1938" s="341"/>
      <c r="F1938" s="345"/>
      <c r="G1938" s="560"/>
    </row>
    <row r="1939" spans="1:7" s="21" customFormat="1">
      <c r="A1939" s="339"/>
      <c r="B1939" s="344" t="s">
        <v>1292</v>
      </c>
      <c r="C1939" s="341"/>
      <c r="D1939" s="342"/>
      <c r="E1939" s="341"/>
      <c r="F1939" s="345"/>
      <c r="G1939" s="560"/>
    </row>
    <row r="1940" spans="1:7" s="21" customFormat="1">
      <c r="A1940" s="339"/>
      <c r="B1940" s="344" t="s">
        <v>1293</v>
      </c>
      <c r="C1940" s="341"/>
      <c r="D1940" s="342"/>
      <c r="E1940" s="341"/>
      <c r="F1940" s="345"/>
      <c r="G1940" s="560"/>
    </row>
    <row r="1941" spans="1:7" s="21" customFormat="1">
      <c r="A1941" s="339"/>
      <c r="B1941" s="344" t="s">
        <v>1294</v>
      </c>
      <c r="C1941" s="341"/>
      <c r="D1941" s="342"/>
      <c r="E1941" s="341"/>
      <c r="F1941" s="345"/>
      <c r="G1941" s="560"/>
    </row>
    <row r="1942" spans="1:7" s="21" customFormat="1" ht="25.5">
      <c r="A1942" s="339"/>
      <c r="B1942" s="344" t="s">
        <v>1295</v>
      </c>
      <c r="C1942" s="341"/>
      <c r="D1942" s="342"/>
      <c r="E1942" s="341"/>
      <c r="F1942" s="345"/>
      <c r="G1942" s="560"/>
    </row>
    <row r="1943" spans="1:7" s="21" customFormat="1" ht="25.5">
      <c r="A1943" s="339" t="s">
        <v>668</v>
      </c>
      <c r="B1943" s="344" t="s">
        <v>1296</v>
      </c>
      <c r="C1943" s="341"/>
      <c r="D1943" s="342"/>
      <c r="E1943" s="341"/>
      <c r="F1943" s="345"/>
      <c r="G1943" s="560"/>
    </row>
    <row r="1944" spans="1:7" s="21" customFormat="1" ht="38.25">
      <c r="A1944" s="339" t="s">
        <v>673</v>
      </c>
      <c r="B1944" s="344" t="s">
        <v>1297</v>
      </c>
      <c r="C1944" s="341"/>
      <c r="D1944" s="342"/>
      <c r="E1944" s="341"/>
      <c r="F1944" s="345"/>
      <c r="G1944" s="560"/>
    </row>
    <row r="1945" spans="1:7" s="21" customFormat="1">
      <c r="A1945" s="339" t="s">
        <v>962</v>
      </c>
      <c r="B1945" s="344" t="s">
        <v>1298</v>
      </c>
      <c r="C1945" s="341"/>
      <c r="D1945" s="342"/>
      <c r="E1945" s="341"/>
      <c r="F1945" s="345"/>
      <c r="G1945" s="560"/>
    </row>
    <row r="1946" spans="1:7" s="21" customFormat="1">
      <c r="A1946" s="339"/>
      <c r="B1946" s="344" t="s">
        <v>1299</v>
      </c>
      <c r="C1946" s="341"/>
      <c r="D1946" s="342"/>
      <c r="E1946" s="341"/>
      <c r="F1946" s="345"/>
      <c r="G1946" s="560"/>
    </row>
    <row r="1947" spans="1:7" s="21" customFormat="1">
      <c r="A1947" s="339"/>
      <c r="B1947" s="344" t="s">
        <v>1300</v>
      </c>
      <c r="C1947" s="341"/>
      <c r="D1947" s="342"/>
      <c r="E1947" s="341"/>
      <c r="F1947" s="345"/>
      <c r="G1947" s="560"/>
    </row>
    <row r="1948" spans="1:7" s="21" customFormat="1">
      <c r="A1948" s="339"/>
      <c r="B1948" s="344" t="s">
        <v>1301</v>
      </c>
      <c r="C1948" s="341"/>
      <c r="D1948" s="342"/>
      <c r="E1948" s="341"/>
      <c r="F1948" s="345"/>
      <c r="G1948" s="560"/>
    </row>
    <row r="1949" spans="1:7" s="21" customFormat="1" ht="38.25">
      <c r="A1949" s="339" t="s">
        <v>1031</v>
      </c>
      <c r="B1949" s="344" t="s">
        <v>1302</v>
      </c>
      <c r="C1949" s="341"/>
      <c r="D1949" s="342"/>
      <c r="E1949" s="341"/>
      <c r="F1949" s="345"/>
      <c r="G1949" s="560"/>
    </row>
    <row r="1950" spans="1:7" s="21" customFormat="1">
      <c r="A1950" s="339" t="s">
        <v>1039</v>
      </c>
      <c r="B1950" s="344" t="s">
        <v>1303</v>
      </c>
      <c r="C1950" s="341"/>
      <c r="D1950" s="342"/>
      <c r="E1950" s="341"/>
      <c r="F1950" s="345"/>
      <c r="G1950" s="560"/>
    </row>
    <row r="1951" spans="1:7" s="21" customFormat="1">
      <c r="A1951" s="339"/>
      <c r="B1951" s="344"/>
      <c r="C1951" s="341"/>
      <c r="D1951" s="342"/>
      <c r="E1951" s="341"/>
      <c r="F1951" s="345"/>
      <c r="G1951" s="560"/>
    </row>
    <row r="1952" spans="1:7" s="21" customFormat="1">
      <c r="A1952" s="346" t="s">
        <v>638</v>
      </c>
      <c r="B1952" s="347" t="s">
        <v>1304</v>
      </c>
      <c r="C1952" s="348"/>
      <c r="D1952" s="349"/>
      <c r="E1952" s="350"/>
      <c r="F1952" s="60"/>
      <c r="G1952" s="548"/>
    </row>
    <row r="1953" spans="1:7" s="21" customFormat="1">
      <c r="A1953" s="351">
        <v>1</v>
      </c>
      <c r="B1953" s="352" t="s">
        <v>1305</v>
      </c>
      <c r="C1953" s="341"/>
      <c r="D1953" s="342"/>
      <c r="E1953" s="341"/>
      <c r="F1953" s="52"/>
      <c r="G1953" s="543"/>
    </row>
    <row r="1954" spans="1:7" s="21" customFormat="1" ht="89.25">
      <c r="A1954" s="351"/>
      <c r="B1954" s="353" t="s">
        <v>1306</v>
      </c>
      <c r="C1954" s="341"/>
      <c r="D1954" s="354"/>
      <c r="E1954" s="355"/>
      <c r="F1954" s="63"/>
      <c r="G1954" s="543"/>
    </row>
    <row r="1955" spans="1:7" s="21" customFormat="1">
      <c r="A1955" s="339"/>
      <c r="B1955" s="352" t="s">
        <v>1307</v>
      </c>
      <c r="C1955" s="341"/>
      <c r="D1955" s="342"/>
      <c r="E1955" s="341"/>
      <c r="F1955" s="52"/>
      <c r="G1955" s="543"/>
    </row>
    <row r="1956" spans="1:7" s="21" customFormat="1" ht="55.5">
      <c r="A1956" s="339"/>
      <c r="B1956" s="352" t="s">
        <v>1308</v>
      </c>
      <c r="C1956" s="341"/>
      <c r="D1956" s="342"/>
      <c r="E1956" s="341"/>
      <c r="F1956" s="63"/>
      <c r="G1956" s="543"/>
    </row>
    <row r="1957" spans="1:7" s="21" customFormat="1" ht="25.5">
      <c r="A1957" s="339"/>
      <c r="B1957" s="352" t="s">
        <v>1309</v>
      </c>
      <c r="C1957" s="3" t="s">
        <v>24</v>
      </c>
      <c r="D1957" s="356">
        <v>1</v>
      </c>
      <c r="E1957" s="39" t="s">
        <v>25</v>
      </c>
      <c r="F1957" s="342"/>
      <c r="G1957" s="543">
        <f>D1957*F1957</f>
        <v>0</v>
      </c>
    </row>
    <row r="1958" spans="1:7" s="21" customFormat="1">
      <c r="A1958" s="339"/>
      <c r="B1958" s="352"/>
      <c r="C1958" s="341"/>
      <c r="D1958" s="342"/>
      <c r="E1958" s="341"/>
      <c r="F1958" s="52"/>
      <c r="G1958" s="543"/>
    </row>
    <row r="1959" spans="1:7" s="21" customFormat="1" ht="25.5">
      <c r="A1959" s="351">
        <v>2</v>
      </c>
      <c r="B1959" s="352" t="s">
        <v>1310</v>
      </c>
      <c r="C1959" s="3" t="s">
        <v>24</v>
      </c>
      <c r="D1959" s="356">
        <v>1</v>
      </c>
      <c r="E1959" s="39" t="s">
        <v>25</v>
      </c>
      <c r="F1959" s="52"/>
      <c r="G1959" s="543">
        <f>D1959*F1959</f>
        <v>0</v>
      </c>
    </row>
    <row r="1960" spans="1:7" s="21" customFormat="1">
      <c r="A1960" s="339"/>
      <c r="B1960" s="352"/>
      <c r="C1960" s="341"/>
      <c r="D1960" s="342"/>
      <c r="E1960" s="341"/>
      <c r="F1960" s="52"/>
      <c r="G1960" s="543"/>
    </row>
    <row r="1961" spans="1:7" s="21" customFormat="1" ht="51">
      <c r="A1961" s="351">
        <v>3</v>
      </c>
      <c r="B1961" s="352" t="s">
        <v>1311</v>
      </c>
      <c r="C1961" s="3" t="s">
        <v>24</v>
      </c>
      <c r="D1961" s="356">
        <v>1</v>
      </c>
      <c r="E1961" s="39" t="s">
        <v>25</v>
      </c>
      <c r="F1961" s="52"/>
      <c r="G1961" s="543">
        <f>D1961*F1961</f>
        <v>0</v>
      </c>
    </row>
    <row r="1962" spans="1:7" s="21" customFormat="1">
      <c r="A1962" s="339"/>
      <c r="B1962" s="352"/>
      <c r="C1962" s="341"/>
      <c r="D1962" s="342"/>
      <c r="E1962" s="341"/>
      <c r="F1962" s="52"/>
      <c r="G1962" s="543"/>
    </row>
    <row r="1963" spans="1:7" s="21" customFormat="1" ht="51">
      <c r="A1963" s="351">
        <v>4</v>
      </c>
      <c r="B1963" s="357" t="s">
        <v>1312</v>
      </c>
      <c r="C1963" s="358"/>
      <c r="D1963" s="342"/>
      <c r="E1963" s="341"/>
      <c r="F1963" s="359"/>
      <c r="G1963" s="543"/>
    </row>
    <row r="1964" spans="1:7" s="21" customFormat="1">
      <c r="A1964" s="339"/>
      <c r="B1964" s="360" t="s">
        <v>1313</v>
      </c>
      <c r="C1964" s="90" t="s">
        <v>34</v>
      </c>
      <c r="D1964" s="356">
        <v>1</v>
      </c>
      <c r="E1964" s="39" t="s">
        <v>25</v>
      </c>
      <c r="F1964" s="359"/>
      <c r="G1964" s="543">
        <f>D1964*F1964</f>
        <v>0</v>
      </c>
    </row>
    <row r="1965" spans="1:7" s="21" customFormat="1">
      <c r="A1965" s="339"/>
      <c r="B1965" s="360"/>
      <c r="C1965" s="358"/>
      <c r="D1965" s="342"/>
      <c r="E1965" s="341"/>
      <c r="F1965" s="359"/>
      <c r="G1965" s="543"/>
    </row>
    <row r="1966" spans="1:7" s="21" customFormat="1" ht="38.25">
      <c r="A1966" s="351">
        <v>5</v>
      </c>
      <c r="B1966" s="357" t="s">
        <v>1314</v>
      </c>
      <c r="C1966" s="358"/>
      <c r="D1966" s="342"/>
      <c r="E1966" s="341"/>
      <c r="F1966" s="52"/>
      <c r="G1966" s="543"/>
    </row>
    <row r="1967" spans="1:7" s="21" customFormat="1">
      <c r="A1967" s="339"/>
      <c r="B1967" s="360" t="s">
        <v>1313</v>
      </c>
      <c r="C1967" s="90" t="s">
        <v>34</v>
      </c>
      <c r="D1967" s="356">
        <v>1</v>
      </c>
      <c r="E1967" s="39" t="s">
        <v>25</v>
      </c>
      <c r="F1967" s="359"/>
      <c r="G1967" s="543">
        <f>D1967*F1967</f>
        <v>0</v>
      </c>
    </row>
    <row r="1968" spans="1:7" s="21" customFormat="1">
      <c r="A1968" s="339"/>
      <c r="B1968" s="360"/>
      <c r="C1968" s="358"/>
      <c r="D1968" s="342"/>
      <c r="E1968" s="341"/>
      <c r="F1968" s="359"/>
      <c r="G1968" s="543"/>
    </row>
    <row r="1969" spans="1:7" s="21" customFormat="1" ht="25.5">
      <c r="A1969" s="351">
        <v>6</v>
      </c>
      <c r="B1969" s="344" t="s">
        <v>1315</v>
      </c>
      <c r="C1969" s="3" t="s">
        <v>24</v>
      </c>
      <c r="D1969" s="356">
        <v>1</v>
      </c>
      <c r="E1969" s="39" t="s">
        <v>25</v>
      </c>
      <c r="F1969" s="52"/>
      <c r="G1969" s="543">
        <f>D1969*F1969</f>
        <v>0</v>
      </c>
    </row>
    <row r="1970" spans="1:7" s="21" customFormat="1">
      <c r="A1970" s="351"/>
      <c r="B1970" s="344"/>
      <c r="C1970" s="358"/>
      <c r="D1970" s="342"/>
      <c r="E1970" s="341"/>
      <c r="F1970" s="52"/>
      <c r="G1970" s="543"/>
    </row>
    <row r="1971" spans="1:7" s="21" customFormat="1" ht="25.5">
      <c r="A1971" s="351">
        <v>7</v>
      </c>
      <c r="B1971" s="344" t="s">
        <v>1316</v>
      </c>
      <c r="C1971" s="3" t="s">
        <v>24</v>
      </c>
      <c r="D1971" s="356">
        <v>1</v>
      </c>
      <c r="E1971" s="39" t="s">
        <v>25</v>
      </c>
      <c r="F1971" s="52"/>
      <c r="G1971" s="543">
        <f>D1971*F1971</f>
        <v>0</v>
      </c>
    </row>
    <row r="1972" spans="1:7" s="21" customFormat="1">
      <c r="A1972" s="339"/>
      <c r="B1972" s="344"/>
      <c r="C1972" s="341"/>
      <c r="D1972" s="342"/>
      <c r="E1972" s="341"/>
      <c r="F1972" s="52"/>
      <c r="G1972" s="543"/>
    </row>
    <row r="1973" spans="1:7" s="21" customFormat="1" ht="25.5">
      <c r="A1973" s="351">
        <v>8</v>
      </c>
      <c r="B1973" s="344" t="s">
        <v>1317</v>
      </c>
      <c r="C1973" s="3" t="s">
        <v>24</v>
      </c>
      <c r="D1973" s="356">
        <v>1</v>
      </c>
      <c r="E1973" s="39" t="s">
        <v>25</v>
      </c>
      <c r="F1973" s="52"/>
      <c r="G1973" s="543">
        <f>D1973*F1973</f>
        <v>0</v>
      </c>
    </row>
    <row r="1974" spans="1:7" s="21" customFormat="1">
      <c r="A1974" s="339"/>
      <c r="B1974" s="352"/>
      <c r="C1974" s="341"/>
      <c r="D1974" s="342"/>
      <c r="E1974" s="341"/>
      <c r="F1974" s="52"/>
      <c r="G1974" s="543"/>
    </row>
    <row r="1975" spans="1:7" s="21" customFormat="1">
      <c r="A1975" s="361"/>
      <c r="B1975" s="362" t="s">
        <v>1318</v>
      </c>
      <c r="C1975" s="363"/>
      <c r="D1975" s="364"/>
      <c r="E1975" s="56" t="s">
        <v>477</v>
      </c>
      <c r="F1975" s="55"/>
      <c r="G1975" s="539">
        <f>SUM(G1920:G1974)</f>
        <v>0</v>
      </c>
    </row>
    <row r="1976" spans="1:7" s="21" customFormat="1">
      <c r="A1976" s="365"/>
      <c r="B1976" s="366"/>
      <c r="C1976" s="350"/>
      <c r="D1976" s="342"/>
      <c r="E1976" s="341"/>
      <c r="F1976" s="52"/>
      <c r="G1976" s="543"/>
    </row>
    <row r="1977" spans="1:7" s="21" customFormat="1">
      <c r="A1977" s="361" t="s">
        <v>683</v>
      </c>
      <c r="B1977" s="347" t="s">
        <v>1319</v>
      </c>
      <c r="C1977" s="367"/>
      <c r="D1977" s="349"/>
      <c r="E1977" s="350"/>
      <c r="F1977" s="60"/>
      <c r="G1977" s="548"/>
    </row>
    <row r="1978" spans="1:7" s="21" customFormat="1" ht="76.5">
      <c r="A1978" s="351">
        <v>1</v>
      </c>
      <c r="B1978" s="344" t="s">
        <v>1320</v>
      </c>
      <c r="C1978" s="341"/>
      <c r="D1978" s="342"/>
      <c r="E1978" s="341"/>
      <c r="F1978" s="52"/>
      <c r="G1978" s="543"/>
    </row>
    <row r="1979" spans="1:7" s="21" customFormat="1">
      <c r="A1979" s="339"/>
      <c r="B1979" s="353" t="s">
        <v>1321</v>
      </c>
      <c r="C1979" s="90" t="s">
        <v>34</v>
      </c>
      <c r="D1979" s="356">
        <v>1</v>
      </c>
      <c r="E1979" s="39" t="s">
        <v>25</v>
      </c>
      <c r="F1979" s="52"/>
      <c r="G1979" s="543">
        <f t="shared" ref="G1979:G1984" si="55">D1979*F1979</f>
        <v>0</v>
      </c>
    </row>
    <row r="1980" spans="1:7" s="21" customFormat="1">
      <c r="A1980" s="339"/>
      <c r="B1980" s="353" t="s">
        <v>1322</v>
      </c>
      <c r="C1980" s="90" t="s">
        <v>34</v>
      </c>
      <c r="D1980" s="356">
        <v>1</v>
      </c>
      <c r="E1980" s="39" t="s">
        <v>25</v>
      </c>
      <c r="F1980" s="52"/>
      <c r="G1980" s="543">
        <f t="shared" si="55"/>
        <v>0</v>
      </c>
    </row>
    <row r="1981" spans="1:7" s="21" customFormat="1">
      <c r="A1981" s="339"/>
      <c r="B1981" s="353" t="s">
        <v>1323</v>
      </c>
      <c r="C1981" s="90" t="s">
        <v>34</v>
      </c>
      <c r="D1981" s="356">
        <v>1</v>
      </c>
      <c r="E1981" s="39" t="s">
        <v>25</v>
      </c>
      <c r="F1981" s="52"/>
      <c r="G1981" s="543">
        <f t="shared" si="55"/>
        <v>0</v>
      </c>
    </row>
    <row r="1982" spans="1:7" s="21" customFormat="1">
      <c r="A1982" s="339"/>
      <c r="B1982" s="353" t="s">
        <v>1324</v>
      </c>
      <c r="C1982" s="90" t="s">
        <v>34</v>
      </c>
      <c r="D1982" s="356">
        <v>1</v>
      </c>
      <c r="E1982" s="39" t="s">
        <v>25</v>
      </c>
      <c r="F1982" s="52"/>
      <c r="G1982" s="543">
        <f t="shared" si="55"/>
        <v>0</v>
      </c>
    </row>
    <row r="1983" spans="1:7" s="21" customFormat="1">
      <c r="A1983" s="339"/>
      <c r="B1983" s="353" t="s">
        <v>1325</v>
      </c>
      <c r="C1983" s="90" t="s">
        <v>34</v>
      </c>
      <c r="D1983" s="356">
        <v>6</v>
      </c>
      <c r="E1983" s="39" t="s">
        <v>25</v>
      </c>
      <c r="F1983" s="52"/>
      <c r="G1983" s="543">
        <f t="shared" si="55"/>
        <v>0</v>
      </c>
    </row>
    <row r="1984" spans="1:7" s="21" customFormat="1">
      <c r="A1984" s="339"/>
      <c r="B1984" s="353" t="s">
        <v>1326</v>
      </c>
      <c r="C1984" s="90" t="s">
        <v>34</v>
      </c>
      <c r="D1984" s="356">
        <v>2</v>
      </c>
      <c r="E1984" s="39" t="s">
        <v>25</v>
      </c>
      <c r="F1984" s="52"/>
      <c r="G1984" s="543">
        <f t="shared" si="55"/>
        <v>0</v>
      </c>
    </row>
    <row r="1985" spans="1:7" s="21" customFormat="1">
      <c r="A1985" s="351"/>
      <c r="B1985" s="352"/>
      <c r="C1985" s="368"/>
      <c r="D1985" s="342"/>
      <c r="E1985" s="341"/>
      <c r="F1985" s="52"/>
      <c r="G1985" s="543"/>
    </row>
    <row r="1986" spans="1:7" s="21" customFormat="1" ht="76.5">
      <c r="A1986" s="351">
        <v>2</v>
      </c>
      <c r="B1986" s="344" t="s">
        <v>1327</v>
      </c>
      <c r="C1986" s="341"/>
      <c r="D1986" s="342"/>
      <c r="E1986" s="341"/>
      <c r="F1986" s="52"/>
      <c r="G1986" s="543"/>
    </row>
    <row r="1987" spans="1:7" s="21" customFormat="1">
      <c r="A1987" s="351"/>
      <c r="B1987" s="352" t="s">
        <v>1328</v>
      </c>
      <c r="C1987" s="368" t="s">
        <v>42</v>
      </c>
      <c r="D1987" s="369">
        <v>5</v>
      </c>
      <c r="E1987" s="39" t="s">
        <v>25</v>
      </c>
      <c r="F1987" s="52"/>
      <c r="G1987" s="543">
        <f t="shared" ref="G1987:G1999" si="56">D1987*F1987</f>
        <v>0</v>
      </c>
    </row>
    <row r="1988" spans="1:7" s="21" customFormat="1">
      <c r="A1988" s="351"/>
      <c r="B1988" s="352" t="s">
        <v>1329</v>
      </c>
      <c r="C1988" s="368" t="s">
        <v>42</v>
      </c>
      <c r="D1988" s="369">
        <v>5</v>
      </c>
      <c r="E1988" s="39" t="s">
        <v>25</v>
      </c>
      <c r="F1988" s="52"/>
      <c r="G1988" s="543">
        <f t="shared" si="56"/>
        <v>0</v>
      </c>
    </row>
    <row r="1989" spans="1:7" s="21" customFormat="1">
      <c r="A1989" s="351"/>
      <c r="B1989" s="352" t="s">
        <v>1330</v>
      </c>
      <c r="C1989" s="368" t="s">
        <v>42</v>
      </c>
      <c r="D1989" s="369">
        <v>1</v>
      </c>
      <c r="E1989" s="39" t="s">
        <v>25</v>
      </c>
      <c r="F1989" s="52"/>
      <c r="G1989" s="543">
        <f t="shared" si="56"/>
        <v>0</v>
      </c>
    </row>
    <row r="1990" spans="1:7" s="21" customFormat="1">
      <c r="A1990" s="351"/>
      <c r="B1990" s="352" t="s">
        <v>1331</v>
      </c>
      <c r="C1990" s="368" t="s">
        <v>42</v>
      </c>
      <c r="D1990" s="369">
        <v>4</v>
      </c>
      <c r="E1990" s="39" t="s">
        <v>25</v>
      </c>
      <c r="F1990" s="52"/>
      <c r="G1990" s="543">
        <f t="shared" si="56"/>
        <v>0</v>
      </c>
    </row>
    <row r="1991" spans="1:7" s="21" customFormat="1">
      <c r="A1991" s="339"/>
      <c r="B1991" s="352" t="s">
        <v>1332</v>
      </c>
      <c r="C1991" s="368" t="s">
        <v>42</v>
      </c>
      <c r="D1991" s="369">
        <v>3</v>
      </c>
      <c r="E1991" s="39" t="s">
        <v>25</v>
      </c>
      <c r="F1991" s="52"/>
      <c r="G1991" s="543">
        <f t="shared" si="56"/>
        <v>0</v>
      </c>
    </row>
    <row r="1992" spans="1:7" s="21" customFormat="1">
      <c r="A1992" s="351"/>
      <c r="B1992" s="352" t="s">
        <v>1333</v>
      </c>
      <c r="C1992" s="368" t="s">
        <v>42</v>
      </c>
      <c r="D1992" s="369">
        <v>1</v>
      </c>
      <c r="E1992" s="39" t="s">
        <v>25</v>
      </c>
      <c r="F1992" s="52"/>
      <c r="G1992" s="543">
        <f t="shared" si="56"/>
        <v>0</v>
      </c>
    </row>
    <row r="1993" spans="1:7" s="21" customFormat="1">
      <c r="A1993" s="351"/>
      <c r="B1993" s="352" t="s">
        <v>1334</v>
      </c>
      <c r="C1993" s="368" t="s">
        <v>42</v>
      </c>
      <c r="D1993" s="369">
        <v>12</v>
      </c>
      <c r="E1993" s="39" t="s">
        <v>25</v>
      </c>
      <c r="F1993" s="52"/>
      <c r="G1993" s="543">
        <f t="shared" si="56"/>
        <v>0</v>
      </c>
    </row>
    <row r="1994" spans="1:7" s="21" customFormat="1">
      <c r="A1994" s="351"/>
      <c r="B1994" s="352" t="s">
        <v>1335</v>
      </c>
      <c r="C1994" s="368" t="s">
        <v>42</v>
      </c>
      <c r="D1994" s="369">
        <v>16</v>
      </c>
      <c r="E1994" s="39" t="s">
        <v>25</v>
      </c>
      <c r="F1994" s="52"/>
      <c r="G1994" s="543">
        <f t="shared" si="56"/>
        <v>0</v>
      </c>
    </row>
    <row r="1995" spans="1:7" s="21" customFormat="1">
      <c r="A1995" s="351"/>
      <c r="B1995" s="352" t="s">
        <v>1336</v>
      </c>
      <c r="C1995" s="368" t="s">
        <v>42</v>
      </c>
      <c r="D1995" s="369">
        <v>1</v>
      </c>
      <c r="E1995" s="39" t="s">
        <v>25</v>
      </c>
      <c r="F1995" s="52"/>
      <c r="G1995" s="543">
        <f t="shared" si="56"/>
        <v>0</v>
      </c>
    </row>
    <row r="1996" spans="1:7" s="21" customFormat="1">
      <c r="A1996" s="351"/>
      <c r="B1996" s="352" t="s">
        <v>1337</v>
      </c>
      <c r="C1996" s="368" t="s">
        <v>42</v>
      </c>
      <c r="D1996" s="369">
        <v>6</v>
      </c>
      <c r="E1996" s="39" t="s">
        <v>25</v>
      </c>
      <c r="F1996" s="52"/>
      <c r="G1996" s="543">
        <f t="shared" si="56"/>
        <v>0</v>
      </c>
    </row>
    <row r="1997" spans="1:7" s="21" customFormat="1">
      <c r="A1997" s="351"/>
      <c r="B1997" s="352" t="s">
        <v>1338</v>
      </c>
      <c r="C1997" s="368" t="s">
        <v>42</v>
      </c>
      <c r="D1997" s="369">
        <v>1</v>
      </c>
      <c r="E1997" s="39" t="s">
        <v>25</v>
      </c>
      <c r="F1997" s="52"/>
      <c r="G1997" s="543">
        <f t="shared" si="56"/>
        <v>0</v>
      </c>
    </row>
    <row r="1998" spans="1:7" s="21" customFormat="1">
      <c r="A1998" s="351"/>
      <c r="B1998" s="352" t="s">
        <v>1339</v>
      </c>
      <c r="C1998" s="368" t="s">
        <v>42</v>
      </c>
      <c r="D1998" s="369">
        <v>1</v>
      </c>
      <c r="E1998" s="39" t="s">
        <v>25</v>
      </c>
      <c r="F1998" s="52"/>
      <c r="G1998" s="543">
        <f t="shared" si="56"/>
        <v>0</v>
      </c>
    </row>
    <row r="1999" spans="1:7" s="21" customFormat="1">
      <c r="A1999" s="351"/>
      <c r="B1999" s="352" t="s">
        <v>1340</v>
      </c>
      <c r="C1999" s="368" t="s">
        <v>42</v>
      </c>
      <c r="D1999" s="369">
        <v>7</v>
      </c>
      <c r="E1999" s="39" t="s">
        <v>25</v>
      </c>
      <c r="F1999" s="52"/>
      <c r="G1999" s="543">
        <f t="shared" si="56"/>
        <v>0</v>
      </c>
    </row>
    <row r="2000" spans="1:7" s="21" customFormat="1">
      <c r="A2000" s="351"/>
      <c r="B2000" s="352"/>
      <c r="C2000" s="368"/>
      <c r="D2000" s="342"/>
      <c r="E2000" s="355"/>
      <c r="F2000" s="52"/>
      <c r="G2000" s="543"/>
    </row>
    <row r="2001" spans="1:7" s="21" customFormat="1" ht="63.75">
      <c r="A2001" s="351">
        <v>3</v>
      </c>
      <c r="B2001" s="344" t="s">
        <v>1341</v>
      </c>
      <c r="C2001" s="341"/>
      <c r="D2001" s="342"/>
      <c r="E2001" s="341"/>
      <c r="F2001" s="52"/>
      <c r="G2001" s="543"/>
    </row>
    <row r="2002" spans="1:7" s="21" customFormat="1">
      <c r="A2002" s="339"/>
      <c r="B2002" s="344"/>
      <c r="C2002" s="341"/>
      <c r="D2002" s="342"/>
      <c r="E2002" s="341"/>
      <c r="F2002" s="52"/>
      <c r="G2002" s="543"/>
    </row>
    <row r="2003" spans="1:7" s="21" customFormat="1" ht="25.5">
      <c r="A2003" s="339"/>
      <c r="B2003" s="370" t="s">
        <v>1342</v>
      </c>
      <c r="C2003" s="368"/>
      <c r="D2003" s="342"/>
      <c r="E2003" s="341"/>
      <c r="F2003" s="52"/>
      <c r="G2003" s="543"/>
    </row>
    <row r="2004" spans="1:7" s="21" customFormat="1">
      <c r="A2004" s="351"/>
      <c r="B2004" s="352" t="s">
        <v>1343</v>
      </c>
      <c r="C2004" s="90" t="s">
        <v>34</v>
      </c>
      <c r="D2004" s="356">
        <v>1</v>
      </c>
      <c r="E2004" s="39" t="s">
        <v>25</v>
      </c>
      <c r="F2004" s="52"/>
      <c r="G2004" s="543">
        <f t="shared" ref="G2004:G2028" si="57">D2004*F2004</f>
        <v>0</v>
      </c>
    </row>
    <row r="2005" spans="1:7" s="21" customFormat="1">
      <c r="A2005" s="351"/>
      <c r="B2005" s="352" t="s">
        <v>1344</v>
      </c>
      <c r="C2005" s="90" t="s">
        <v>34</v>
      </c>
      <c r="D2005" s="356">
        <v>4</v>
      </c>
      <c r="E2005" s="39" t="s">
        <v>25</v>
      </c>
      <c r="F2005" s="52"/>
      <c r="G2005" s="543">
        <f t="shared" si="57"/>
        <v>0</v>
      </c>
    </row>
    <row r="2006" spans="1:7" s="21" customFormat="1">
      <c r="A2006" s="351"/>
      <c r="B2006" s="352" t="s">
        <v>1345</v>
      </c>
      <c r="C2006" s="90" t="s">
        <v>34</v>
      </c>
      <c r="D2006" s="356">
        <v>3</v>
      </c>
      <c r="E2006" s="39" t="s">
        <v>25</v>
      </c>
      <c r="F2006" s="52"/>
      <c r="G2006" s="543">
        <f t="shared" si="57"/>
        <v>0</v>
      </c>
    </row>
    <row r="2007" spans="1:7" s="21" customFormat="1">
      <c r="A2007" s="351"/>
      <c r="B2007" s="352" t="s">
        <v>1346</v>
      </c>
      <c r="C2007" s="90" t="s">
        <v>34</v>
      </c>
      <c r="D2007" s="356">
        <v>14</v>
      </c>
      <c r="E2007" s="39" t="s">
        <v>25</v>
      </c>
      <c r="F2007" s="52"/>
      <c r="G2007" s="543">
        <f t="shared" si="57"/>
        <v>0</v>
      </c>
    </row>
    <row r="2008" spans="1:7" s="21" customFormat="1">
      <c r="A2008" s="351"/>
      <c r="B2008" s="352" t="s">
        <v>1347</v>
      </c>
      <c r="C2008" s="90" t="s">
        <v>34</v>
      </c>
      <c r="D2008" s="356">
        <v>8</v>
      </c>
      <c r="E2008" s="39" t="s">
        <v>25</v>
      </c>
      <c r="F2008" s="52"/>
      <c r="G2008" s="543">
        <f t="shared" si="57"/>
        <v>0</v>
      </c>
    </row>
    <row r="2009" spans="1:7" s="21" customFormat="1">
      <c r="A2009" s="351"/>
      <c r="B2009" s="352" t="s">
        <v>1348</v>
      </c>
      <c r="C2009" s="90" t="s">
        <v>34</v>
      </c>
      <c r="D2009" s="356">
        <v>1</v>
      </c>
      <c r="E2009" s="39" t="s">
        <v>25</v>
      </c>
      <c r="F2009" s="52"/>
      <c r="G2009" s="543">
        <f t="shared" si="57"/>
        <v>0</v>
      </c>
    </row>
    <row r="2010" spans="1:7" s="21" customFormat="1">
      <c r="A2010" s="351"/>
      <c r="B2010" s="352" t="s">
        <v>1349</v>
      </c>
      <c r="C2010" s="90" t="s">
        <v>34</v>
      </c>
      <c r="D2010" s="356">
        <v>8</v>
      </c>
      <c r="E2010" s="39" t="s">
        <v>25</v>
      </c>
      <c r="F2010" s="52"/>
      <c r="G2010" s="543">
        <f t="shared" si="57"/>
        <v>0</v>
      </c>
    </row>
    <row r="2011" spans="1:7" s="21" customFormat="1">
      <c r="A2011" s="351"/>
      <c r="B2011" s="352" t="s">
        <v>1350</v>
      </c>
      <c r="C2011" s="90" t="s">
        <v>34</v>
      </c>
      <c r="D2011" s="356">
        <v>6</v>
      </c>
      <c r="E2011" s="39" t="s">
        <v>25</v>
      </c>
      <c r="F2011" s="52"/>
      <c r="G2011" s="543">
        <f t="shared" si="57"/>
        <v>0</v>
      </c>
    </row>
    <row r="2012" spans="1:7" s="21" customFormat="1">
      <c r="A2012" s="351"/>
      <c r="B2012" s="352" t="s">
        <v>1351</v>
      </c>
      <c r="C2012" s="90" t="s">
        <v>34</v>
      </c>
      <c r="D2012" s="356">
        <v>2</v>
      </c>
      <c r="E2012" s="39" t="s">
        <v>25</v>
      </c>
      <c r="F2012" s="52"/>
      <c r="G2012" s="543">
        <f t="shared" si="57"/>
        <v>0</v>
      </c>
    </row>
    <row r="2013" spans="1:7" s="21" customFormat="1">
      <c r="A2013" s="351"/>
      <c r="B2013" s="352" t="s">
        <v>1352</v>
      </c>
      <c r="C2013" s="90" t="s">
        <v>34</v>
      </c>
      <c r="D2013" s="356">
        <v>3</v>
      </c>
      <c r="E2013" s="39" t="s">
        <v>25</v>
      </c>
      <c r="F2013" s="52"/>
      <c r="G2013" s="543">
        <f t="shared" si="57"/>
        <v>0</v>
      </c>
    </row>
    <row r="2014" spans="1:7" s="21" customFormat="1">
      <c r="A2014" s="351"/>
      <c r="B2014" s="352" t="s">
        <v>1353</v>
      </c>
      <c r="C2014" s="90" t="s">
        <v>34</v>
      </c>
      <c r="D2014" s="356">
        <v>6</v>
      </c>
      <c r="E2014" s="39" t="s">
        <v>25</v>
      </c>
      <c r="F2014" s="52"/>
      <c r="G2014" s="543">
        <f t="shared" si="57"/>
        <v>0</v>
      </c>
    </row>
    <row r="2015" spans="1:7" s="21" customFormat="1">
      <c r="A2015" s="351"/>
      <c r="B2015" s="352" t="s">
        <v>1354</v>
      </c>
      <c r="C2015" s="90" t="s">
        <v>34</v>
      </c>
      <c r="D2015" s="356">
        <v>2</v>
      </c>
      <c r="E2015" s="39" t="s">
        <v>25</v>
      </c>
      <c r="F2015" s="52"/>
      <c r="G2015" s="543">
        <f t="shared" si="57"/>
        <v>0</v>
      </c>
    </row>
    <row r="2016" spans="1:7" s="21" customFormat="1">
      <c r="A2016" s="351"/>
      <c r="B2016" s="352" t="s">
        <v>1355</v>
      </c>
      <c r="C2016" s="90" t="s">
        <v>34</v>
      </c>
      <c r="D2016" s="356">
        <v>3</v>
      </c>
      <c r="E2016" s="39" t="s">
        <v>25</v>
      </c>
      <c r="F2016" s="52"/>
      <c r="G2016" s="543">
        <f t="shared" si="57"/>
        <v>0</v>
      </c>
    </row>
    <row r="2017" spans="1:7" s="21" customFormat="1">
      <c r="A2017" s="351"/>
      <c r="B2017" s="352" t="s">
        <v>1356</v>
      </c>
      <c r="C2017" s="90" t="s">
        <v>34</v>
      </c>
      <c r="D2017" s="356">
        <v>2</v>
      </c>
      <c r="E2017" s="39" t="s">
        <v>25</v>
      </c>
      <c r="F2017" s="52"/>
      <c r="G2017" s="543">
        <f t="shared" si="57"/>
        <v>0</v>
      </c>
    </row>
    <row r="2018" spans="1:7" s="21" customFormat="1">
      <c r="A2018" s="351"/>
      <c r="B2018" s="352" t="s">
        <v>1357</v>
      </c>
      <c r="C2018" s="90" t="s">
        <v>34</v>
      </c>
      <c r="D2018" s="356">
        <v>3</v>
      </c>
      <c r="E2018" s="39" t="s">
        <v>25</v>
      </c>
      <c r="F2018" s="52"/>
      <c r="G2018" s="543">
        <f t="shared" si="57"/>
        <v>0</v>
      </c>
    </row>
    <row r="2019" spans="1:7" s="21" customFormat="1">
      <c r="A2019" s="351"/>
      <c r="B2019" s="352" t="s">
        <v>1358</v>
      </c>
      <c r="C2019" s="90" t="s">
        <v>34</v>
      </c>
      <c r="D2019" s="356">
        <v>1</v>
      </c>
      <c r="E2019" s="39" t="s">
        <v>25</v>
      </c>
      <c r="F2019" s="52"/>
      <c r="G2019" s="543">
        <f t="shared" si="57"/>
        <v>0</v>
      </c>
    </row>
    <row r="2020" spans="1:7" s="21" customFormat="1">
      <c r="A2020" s="351"/>
      <c r="B2020" s="352" t="s">
        <v>1359</v>
      </c>
      <c r="C2020" s="90" t="s">
        <v>34</v>
      </c>
      <c r="D2020" s="356">
        <v>2</v>
      </c>
      <c r="E2020" s="39" t="s">
        <v>25</v>
      </c>
      <c r="F2020" s="52"/>
      <c r="G2020" s="543">
        <f t="shared" si="57"/>
        <v>0</v>
      </c>
    </row>
    <row r="2021" spans="1:7" s="21" customFormat="1">
      <c r="A2021" s="351"/>
      <c r="B2021" s="352" t="s">
        <v>1360</v>
      </c>
      <c r="C2021" s="90" t="s">
        <v>34</v>
      </c>
      <c r="D2021" s="356">
        <v>2</v>
      </c>
      <c r="E2021" s="39" t="s">
        <v>25</v>
      </c>
      <c r="F2021" s="52"/>
      <c r="G2021" s="543">
        <f t="shared" si="57"/>
        <v>0</v>
      </c>
    </row>
    <row r="2022" spans="1:7" s="21" customFormat="1">
      <c r="A2022" s="351"/>
      <c r="B2022" s="352" t="s">
        <v>1361</v>
      </c>
      <c r="C2022" s="90" t="s">
        <v>34</v>
      </c>
      <c r="D2022" s="356">
        <v>2</v>
      </c>
      <c r="E2022" s="39" t="s">
        <v>25</v>
      </c>
      <c r="F2022" s="52"/>
      <c r="G2022" s="543">
        <f t="shared" si="57"/>
        <v>0</v>
      </c>
    </row>
    <row r="2023" spans="1:7" s="21" customFormat="1">
      <c r="A2023" s="351"/>
      <c r="B2023" s="352" t="s">
        <v>1362</v>
      </c>
      <c r="C2023" s="90" t="s">
        <v>34</v>
      </c>
      <c r="D2023" s="356">
        <v>1</v>
      </c>
      <c r="E2023" s="39" t="s">
        <v>25</v>
      </c>
      <c r="F2023" s="52"/>
      <c r="G2023" s="543">
        <f t="shared" si="57"/>
        <v>0</v>
      </c>
    </row>
    <row r="2024" spans="1:7" s="21" customFormat="1">
      <c r="A2024" s="351"/>
      <c r="B2024" s="352" t="s">
        <v>1363</v>
      </c>
      <c r="C2024" s="90" t="s">
        <v>34</v>
      </c>
      <c r="D2024" s="356">
        <v>4</v>
      </c>
      <c r="E2024" s="39" t="s">
        <v>25</v>
      </c>
      <c r="F2024" s="52"/>
      <c r="G2024" s="543">
        <f t="shared" si="57"/>
        <v>0</v>
      </c>
    </row>
    <row r="2025" spans="1:7" s="21" customFormat="1">
      <c r="A2025" s="351"/>
      <c r="B2025" s="352" t="s">
        <v>1364</v>
      </c>
      <c r="C2025" s="90" t="s">
        <v>34</v>
      </c>
      <c r="D2025" s="356">
        <v>5</v>
      </c>
      <c r="E2025" s="39" t="s">
        <v>25</v>
      </c>
      <c r="F2025" s="52"/>
      <c r="G2025" s="543">
        <f t="shared" si="57"/>
        <v>0</v>
      </c>
    </row>
    <row r="2026" spans="1:7" s="21" customFormat="1">
      <c r="A2026" s="351"/>
      <c r="B2026" s="352" t="s">
        <v>1365</v>
      </c>
      <c r="C2026" s="90" t="s">
        <v>34</v>
      </c>
      <c r="D2026" s="356">
        <v>2</v>
      </c>
      <c r="E2026" s="39" t="s">
        <v>25</v>
      </c>
      <c r="F2026" s="52"/>
      <c r="G2026" s="543">
        <f t="shared" si="57"/>
        <v>0</v>
      </c>
    </row>
    <row r="2027" spans="1:7" s="21" customFormat="1">
      <c r="A2027" s="351"/>
      <c r="B2027" s="352" t="s">
        <v>1366</v>
      </c>
      <c r="C2027" s="90" t="s">
        <v>34</v>
      </c>
      <c r="D2027" s="356">
        <v>2</v>
      </c>
      <c r="E2027" s="39" t="s">
        <v>25</v>
      </c>
      <c r="F2027" s="52"/>
      <c r="G2027" s="543">
        <f t="shared" si="57"/>
        <v>0</v>
      </c>
    </row>
    <row r="2028" spans="1:7" s="21" customFormat="1">
      <c r="A2028" s="351"/>
      <c r="B2028" s="352" t="s">
        <v>1367</v>
      </c>
      <c r="C2028" s="90" t="s">
        <v>34</v>
      </c>
      <c r="D2028" s="356">
        <v>6</v>
      </c>
      <c r="E2028" s="39" t="s">
        <v>25</v>
      </c>
      <c r="F2028" s="52"/>
      <c r="G2028" s="543">
        <f t="shared" si="57"/>
        <v>0</v>
      </c>
    </row>
    <row r="2029" spans="1:7" s="21" customFormat="1">
      <c r="A2029" s="351"/>
      <c r="B2029" s="352"/>
      <c r="C2029" s="368"/>
      <c r="D2029" s="342"/>
      <c r="E2029" s="355"/>
      <c r="F2029" s="52"/>
      <c r="G2029" s="543"/>
    </row>
    <row r="2030" spans="1:7" s="21" customFormat="1" ht="114.75">
      <c r="A2030" s="351">
        <v>4</v>
      </c>
      <c r="B2030" s="344" t="s">
        <v>1368</v>
      </c>
      <c r="C2030" s="341"/>
      <c r="D2030" s="342"/>
      <c r="E2030" s="341"/>
      <c r="F2030" s="52"/>
      <c r="G2030" s="543"/>
    </row>
    <row r="2031" spans="1:7" s="21" customFormat="1">
      <c r="A2031" s="339"/>
      <c r="B2031" s="344" t="s">
        <v>1369</v>
      </c>
      <c r="C2031" s="341"/>
      <c r="D2031" s="342"/>
      <c r="E2031" s="341"/>
      <c r="F2031" s="52"/>
      <c r="G2031" s="543"/>
    </row>
    <row r="2032" spans="1:7" s="21" customFormat="1">
      <c r="A2032" s="339"/>
      <c r="B2032" s="371" t="s">
        <v>1370</v>
      </c>
      <c r="C2032" s="90" t="s">
        <v>34</v>
      </c>
      <c r="D2032" s="356">
        <v>1</v>
      </c>
      <c r="E2032" s="39" t="s">
        <v>25</v>
      </c>
      <c r="F2032" s="52"/>
      <c r="G2032" s="543">
        <f t="shared" ref="G2032:G2034" si="58">D2032*F2032</f>
        <v>0</v>
      </c>
    </row>
    <row r="2033" spans="1:7" s="21" customFormat="1">
      <c r="A2033" s="339"/>
      <c r="B2033" s="371" t="s">
        <v>1371</v>
      </c>
      <c r="C2033" s="90" t="s">
        <v>34</v>
      </c>
      <c r="D2033" s="356">
        <v>1</v>
      </c>
      <c r="E2033" s="39" t="s">
        <v>25</v>
      </c>
      <c r="F2033" s="52"/>
      <c r="G2033" s="543">
        <f t="shared" si="58"/>
        <v>0</v>
      </c>
    </row>
    <row r="2034" spans="1:7" s="21" customFormat="1">
      <c r="A2034" s="339"/>
      <c r="B2034" s="371" t="s">
        <v>1372</v>
      </c>
      <c r="C2034" s="90" t="s">
        <v>34</v>
      </c>
      <c r="D2034" s="356">
        <v>2</v>
      </c>
      <c r="E2034" s="39" t="s">
        <v>25</v>
      </c>
      <c r="F2034" s="52"/>
      <c r="G2034" s="543">
        <f t="shared" si="58"/>
        <v>0</v>
      </c>
    </row>
    <row r="2035" spans="1:7" s="21" customFormat="1">
      <c r="A2035" s="351"/>
      <c r="B2035" s="344"/>
      <c r="C2035" s="368"/>
      <c r="D2035" s="354"/>
      <c r="E2035" s="341"/>
      <c r="F2035" s="52"/>
      <c r="G2035" s="543"/>
    </row>
    <row r="2036" spans="1:7" s="21" customFormat="1" ht="38.25">
      <c r="A2036" s="351">
        <v>5</v>
      </c>
      <c r="B2036" s="344" t="s">
        <v>1373</v>
      </c>
      <c r="C2036" s="341"/>
      <c r="D2036" s="342"/>
      <c r="E2036" s="341"/>
      <c r="F2036" s="52"/>
      <c r="G2036" s="543"/>
    </row>
    <row r="2037" spans="1:7" s="21" customFormat="1">
      <c r="A2037" s="339"/>
      <c r="B2037" s="344" t="s">
        <v>1374</v>
      </c>
      <c r="C2037" s="341"/>
      <c r="D2037" s="342"/>
      <c r="E2037" s="341"/>
      <c r="F2037" s="52"/>
      <c r="G2037" s="543"/>
    </row>
    <row r="2038" spans="1:7" s="21" customFormat="1">
      <c r="A2038" s="339"/>
      <c r="B2038" s="344" t="s">
        <v>1326</v>
      </c>
      <c r="C2038" s="90" t="s">
        <v>34</v>
      </c>
      <c r="D2038" s="356">
        <v>1</v>
      </c>
      <c r="E2038" s="39" t="s">
        <v>25</v>
      </c>
      <c r="F2038" s="52"/>
      <c r="G2038" s="543">
        <f t="shared" ref="G2038:G2040" si="59">D2038*F2038</f>
        <v>0</v>
      </c>
    </row>
    <row r="2039" spans="1:7" s="21" customFormat="1">
      <c r="A2039" s="339"/>
      <c r="B2039" s="344" t="s">
        <v>1375</v>
      </c>
      <c r="C2039" s="90" t="s">
        <v>34</v>
      </c>
      <c r="D2039" s="356">
        <v>1</v>
      </c>
      <c r="E2039" s="39" t="s">
        <v>25</v>
      </c>
      <c r="F2039" s="52"/>
      <c r="G2039" s="543">
        <f t="shared" si="59"/>
        <v>0</v>
      </c>
    </row>
    <row r="2040" spans="1:7" s="21" customFormat="1">
      <c r="A2040" s="339"/>
      <c r="B2040" s="344" t="s">
        <v>1376</v>
      </c>
      <c r="C2040" s="90" t="s">
        <v>34</v>
      </c>
      <c r="D2040" s="356">
        <v>2</v>
      </c>
      <c r="E2040" s="39" t="s">
        <v>25</v>
      </c>
      <c r="F2040" s="52"/>
      <c r="G2040" s="543">
        <f t="shared" si="59"/>
        <v>0</v>
      </c>
    </row>
    <row r="2041" spans="1:7" s="21" customFormat="1">
      <c r="A2041" s="351"/>
      <c r="B2041" s="352"/>
      <c r="C2041" s="368"/>
      <c r="D2041" s="342"/>
      <c r="E2041" s="355"/>
      <c r="F2041" s="52"/>
      <c r="G2041" s="543"/>
    </row>
    <row r="2042" spans="1:7" s="21" customFormat="1" ht="51">
      <c r="A2042" s="351">
        <v>6</v>
      </c>
      <c r="B2042" s="344" t="s">
        <v>1377</v>
      </c>
      <c r="C2042" s="341"/>
      <c r="D2042" s="342"/>
      <c r="E2042" s="341"/>
      <c r="F2042" s="52"/>
      <c r="G2042" s="543"/>
    </row>
    <row r="2043" spans="1:7" s="21" customFormat="1">
      <c r="A2043" s="339"/>
      <c r="B2043" s="371" t="s">
        <v>1371</v>
      </c>
      <c r="C2043" s="90" t="s">
        <v>34</v>
      </c>
      <c r="D2043" s="356">
        <v>1</v>
      </c>
      <c r="E2043" s="39" t="s">
        <v>25</v>
      </c>
      <c r="F2043" s="52"/>
      <c r="G2043" s="543">
        <f t="shared" ref="G2043:G2044" si="60">D2043*F2043</f>
        <v>0</v>
      </c>
    </row>
    <row r="2044" spans="1:7" s="21" customFormat="1">
      <c r="A2044" s="339"/>
      <c r="B2044" s="371" t="s">
        <v>1372</v>
      </c>
      <c r="C2044" s="90" t="s">
        <v>34</v>
      </c>
      <c r="D2044" s="356">
        <v>1</v>
      </c>
      <c r="E2044" s="39" t="s">
        <v>25</v>
      </c>
      <c r="F2044" s="52"/>
      <c r="G2044" s="543">
        <f t="shared" si="60"/>
        <v>0</v>
      </c>
    </row>
    <row r="2045" spans="1:7" s="21" customFormat="1">
      <c r="A2045" s="339"/>
      <c r="B2045" s="344"/>
      <c r="C2045" s="341"/>
      <c r="D2045" s="342"/>
      <c r="E2045" s="341"/>
      <c r="F2045" s="52"/>
      <c r="G2045" s="543"/>
    </row>
    <row r="2046" spans="1:7" s="21" customFormat="1">
      <c r="A2046" s="351">
        <v>7</v>
      </c>
      <c r="B2046" s="344" t="s">
        <v>1378</v>
      </c>
      <c r="C2046" s="341"/>
      <c r="D2046" s="342"/>
      <c r="E2046" s="341"/>
      <c r="F2046" s="52"/>
      <c r="G2046" s="543"/>
    </row>
    <row r="2047" spans="1:7" s="21" customFormat="1">
      <c r="A2047" s="339"/>
      <c r="B2047" s="344" t="s">
        <v>1379</v>
      </c>
      <c r="C2047" s="90" t="s">
        <v>34</v>
      </c>
      <c r="D2047" s="356">
        <v>3</v>
      </c>
      <c r="E2047" s="39" t="s">
        <v>25</v>
      </c>
      <c r="F2047" s="359"/>
      <c r="G2047" s="543">
        <f>D2047*F2047</f>
        <v>0</v>
      </c>
    </row>
    <row r="2048" spans="1:7" s="21" customFormat="1">
      <c r="A2048" s="339"/>
      <c r="B2048" s="352"/>
      <c r="C2048" s="368"/>
      <c r="D2048" s="342"/>
      <c r="E2048" s="341"/>
      <c r="F2048" s="52"/>
      <c r="G2048" s="543"/>
    </row>
    <row r="2049" spans="1:7" s="21" customFormat="1" ht="51">
      <c r="A2049" s="351">
        <v>8</v>
      </c>
      <c r="B2049" s="352" t="s">
        <v>1380</v>
      </c>
      <c r="C2049" s="341"/>
      <c r="D2049" s="342"/>
      <c r="E2049" s="341"/>
      <c r="F2049" s="52"/>
      <c r="G2049" s="543"/>
    </row>
    <row r="2050" spans="1:7" s="21" customFormat="1" ht="25.5">
      <c r="A2050" s="372"/>
      <c r="B2050" s="352" t="s">
        <v>1381</v>
      </c>
      <c r="C2050" s="368"/>
      <c r="D2050" s="342"/>
      <c r="E2050" s="373"/>
      <c r="F2050" s="342"/>
      <c r="G2050" s="543"/>
    </row>
    <row r="2051" spans="1:7" s="21" customFormat="1">
      <c r="A2051" s="372"/>
      <c r="B2051" s="352" t="s">
        <v>1321</v>
      </c>
      <c r="C2051" s="3" t="s">
        <v>24</v>
      </c>
      <c r="D2051" s="356">
        <v>2</v>
      </c>
      <c r="E2051" s="39" t="s">
        <v>25</v>
      </c>
      <c r="F2051" s="52"/>
      <c r="G2051" s="543">
        <f t="shared" ref="G2051:G2053" si="61">D2051*F2051</f>
        <v>0</v>
      </c>
    </row>
    <row r="2052" spans="1:7" s="21" customFormat="1">
      <c r="A2052" s="372"/>
      <c r="B2052" s="352" t="s">
        <v>1322</v>
      </c>
      <c r="C2052" s="3" t="s">
        <v>24</v>
      </c>
      <c r="D2052" s="356">
        <v>3</v>
      </c>
      <c r="E2052" s="39" t="s">
        <v>25</v>
      </c>
      <c r="F2052" s="52"/>
      <c r="G2052" s="543">
        <f t="shared" si="61"/>
        <v>0</v>
      </c>
    </row>
    <row r="2053" spans="1:7" s="21" customFormat="1">
      <c r="A2053" s="372"/>
      <c r="B2053" s="352" t="s">
        <v>1323</v>
      </c>
      <c r="C2053" s="3" t="s">
        <v>24</v>
      </c>
      <c r="D2053" s="356">
        <v>3</v>
      </c>
      <c r="E2053" s="39" t="s">
        <v>25</v>
      </c>
      <c r="F2053" s="52"/>
      <c r="G2053" s="543">
        <f t="shared" si="61"/>
        <v>0</v>
      </c>
    </row>
    <row r="2054" spans="1:7" s="21" customFormat="1">
      <c r="A2054" s="339"/>
      <c r="B2054" s="344"/>
      <c r="C2054" s="368"/>
      <c r="D2054" s="342"/>
      <c r="E2054" s="341"/>
      <c r="F2054" s="52"/>
      <c r="G2054" s="543"/>
    </row>
    <row r="2055" spans="1:7" s="21" customFormat="1" ht="38.25">
      <c r="A2055" s="351">
        <v>9</v>
      </c>
      <c r="B2055" s="352" t="s">
        <v>1382</v>
      </c>
      <c r="C2055" s="368"/>
      <c r="D2055" s="342"/>
      <c r="E2055" s="373"/>
      <c r="F2055" s="342"/>
      <c r="G2055" s="543"/>
    </row>
    <row r="2056" spans="1:7" s="21" customFormat="1">
      <c r="A2056" s="372"/>
      <c r="B2056" s="352" t="s">
        <v>1383</v>
      </c>
      <c r="C2056" s="368"/>
      <c r="D2056" s="342"/>
      <c r="E2056" s="373"/>
      <c r="F2056" s="342"/>
      <c r="G2056" s="543"/>
    </row>
    <row r="2057" spans="1:7" s="21" customFormat="1">
      <c r="A2057" s="351"/>
      <c r="B2057" s="352" t="s">
        <v>1323</v>
      </c>
      <c r="C2057" s="341" t="s">
        <v>42</v>
      </c>
      <c r="D2057" s="369">
        <v>8</v>
      </c>
      <c r="E2057" s="39" t="s">
        <v>25</v>
      </c>
      <c r="F2057" s="52"/>
      <c r="G2057" s="543">
        <f>D2057*F2057</f>
        <v>0</v>
      </c>
    </row>
    <row r="2058" spans="1:7" s="21" customFormat="1">
      <c r="A2058" s="372"/>
      <c r="B2058" s="352" t="s">
        <v>1384</v>
      </c>
      <c r="C2058" s="368"/>
      <c r="D2058" s="342"/>
      <c r="E2058" s="373"/>
      <c r="F2058" s="342"/>
      <c r="G2058" s="543"/>
    </row>
    <row r="2059" spans="1:7" s="21" customFormat="1">
      <c r="A2059" s="351"/>
      <c r="B2059" s="352" t="s">
        <v>1323</v>
      </c>
      <c r="C2059" s="3" t="s">
        <v>24</v>
      </c>
      <c r="D2059" s="356">
        <v>2</v>
      </c>
      <c r="E2059" s="39" t="s">
        <v>25</v>
      </c>
      <c r="F2059" s="52"/>
      <c r="G2059" s="543">
        <f>D2059*F2059</f>
        <v>0</v>
      </c>
    </row>
    <row r="2060" spans="1:7" s="21" customFormat="1">
      <c r="A2060" s="372"/>
      <c r="B2060" s="352" t="s">
        <v>1385</v>
      </c>
      <c r="C2060" s="368"/>
      <c r="D2060" s="342"/>
      <c r="E2060" s="373"/>
      <c r="F2060" s="342"/>
      <c r="G2060" s="543"/>
    </row>
    <row r="2061" spans="1:7" s="21" customFormat="1">
      <c r="A2061" s="351"/>
      <c r="B2061" s="352" t="s">
        <v>1323</v>
      </c>
      <c r="C2061" s="3" t="s">
        <v>24</v>
      </c>
      <c r="D2061" s="356">
        <v>5</v>
      </c>
      <c r="E2061" s="39" t="s">
        <v>25</v>
      </c>
      <c r="F2061" s="52"/>
      <c r="G2061" s="543">
        <f>D2061*F2061</f>
        <v>0</v>
      </c>
    </row>
    <row r="2062" spans="1:7" s="21" customFormat="1">
      <c r="A2062" s="372"/>
      <c r="B2062" s="352" t="s">
        <v>1386</v>
      </c>
      <c r="C2062" s="368"/>
      <c r="D2062" s="342"/>
      <c r="E2062" s="373"/>
      <c r="F2062" s="342"/>
      <c r="G2062" s="543"/>
    </row>
    <row r="2063" spans="1:7" s="21" customFormat="1">
      <c r="A2063" s="351"/>
      <c r="B2063" s="352" t="s">
        <v>1323</v>
      </c>
      <c r="C2063" s="3" t="s">
        <v>24</v>
      </c>
      <c r="D2063" s="356">
        <v>1</v>
      </c>
      <c r="E2063" s="39" t="s">
        <v>25</v>
      </c>
      <c r="F2063" s="52"/>
      <c r="G2063" s="543">
        <f>D2063*F2063</f>
        <v>0</v>
      </c>
    </row>
    <row r="2064" spans="1:7" s="21" customFormat="1">
      <c r="A2064" s="372"/>
      <c r="B2064" s="352" t="s">
        <v>1387</v>
      </c>
      <c r="C2064" s="368"/>
      <c r="D2064" s="342"/>
      <c r="E2064" s="373"/>
      <c r="F2064" s="342"/>
      <c r="G2064" s="543"/>
    </row>
    <row r="2065" spans="1:7" s="21" customFormat="1">
      <c r="A2065" s="351"/>
      <c r="B2065" s="352" t="s">
        <v>1323</v>
      </c>
      <c r="C2065" s="3" t="s">
        <v>24</v>
      </c>
      <c r="D2065" s="356">
        <v>1</v>
      </c>
      <c r="E2065" s="39" t="s">
        <v>25</v>
      </c>
      <c r="F2065" s="52"/>
      <c r="G2065" s="543">
        <f>D2065*F2065</f>
        <v>0</v>
      </c>
    </row>
    <row r="2066" spans="1:7" s="21" customFormat="1">
      <c r="A2066" s="351"/>
      <c r="B2066" s="352" t="s">
        <v>1388</v>
      </c>
      <c r="C2066" s="341"/>
      <c r="D2066" s="342"/>
      <c r="E2066" s="341"/>
      <c r="F2066" s="52"/>
      <c r="G2066" s="543"/>
    </row>
    <row r="2067" spans="1:7" s="21" customFormat="1">
      <c r="A2067" s="351"/>
      <c r="B2067" s="352" t="s">
        <v>1323</v>
      </c>
      <c r="C2067" s="3" t="s">
        <v>24</v>
      </c>
      <c r="D2067" s="356">
        <v>1</v>
      </c>
      <c r="E2067" s="39" t="s">
        <v>25</v>
      </c>
      <c r="F2067" s="52"/>
      <c r="G2067" s="543">
        <f>D2067*F2067</f>
        <v>0</v>
      </c>
    </row>
    <row r="2068" spans="1:7" s="21" customFormat="1">
      <c r="A2068" s="351"/>
      <c r="B2068" s="352" t="s">
        <v>1389</v>
      </c>
      <c r="C2068" s="341"/>
      <c r="D2068" s="342"/>
      <c r="E2068" s="341"/>
      <c r="F2068" s="52"/>
      <c r="G2068" s="543"/>
    </row>
    <row r="2069" spans="1:7" s="21" customFormat="1">
      <c r="A2069" s="351"/>
      <c r="B2069" s="352" t="s">
        <v>1323</v>
      </c>
      <c r="C2069" s="3" t="s">
        <v>24</v>
      </c>
      <c r="D2069" s="356">
        <v>1</v>
      </c>
      <c r="E2069" s="39" t="s">
        <v>25</v>
      </c>
      <c r="F2069" s="52"/>
      <c r="G2069" s="543">
        <f>D2069*F2069</f>
        <v>0</v>
      </c>
    </row>
    <row r="2070" spans="1:7" s="21" customFormat="1">
      <c r="A2070" s="351"/>
      <c r="B2070" s="352"/>
      <c r="C2070" s="341"/>
      <c r="D2070" s="342"/>
      <c r="E2070" s="341"/>
      <c r="F2070" s="345"/>
      <c r="G2070" s="560"/>
    </row>
    <row r="2071" spans="1:7" s="21" customFormat="1" ht="25.5">
      <c r="A2071" s="351">
        <v>10</v>
      </c>
      <c r="B2071" s="344" t="s">
        <v>1390</v>
      </c>
      <c r="C2071" s="3" t="s">
        <v>24</v>
      </c>
      <c r="D2071" s="356">
        <v>1</v>
      </c>
      <c r="E2071" s="39" t="s">
        <v>25</v>
      </c>
      <c r="F2071" s="52"/>
      <c r="G2071" s="543">
        <f>D2071*F2071</f>
        <v>0</v>
      </c>
    </row>
    <row r="2072" spans="1:7" s="21" customFormat="1">
      <c r="A2072" s="339"/>
      <c r="B2072" s="344"/>
      <c r="C2072" s="341"/>
      <c r="D2072" s="342"/>
      <c r="E2072" s="341"/>
      <c r="F2072" s="52"/>
      <c r="G2072" s="543"/>
    </row>
    <row r="2073" spans="1:7" s="21" customFormat="1" ht="38.25">
      <c r="A2073" s="351">
        <v>11</v>
      </c>
      <c r="B2073" s="344" t="s">
        <v>1391</v>
      </c>
      <c r="C2073" s="341"/>
      <c r="D2073" s="342"/>
      <c r="E2073" s="341"/>
      <c r="F2073" s="52"/>
      <c r="G2073" s="560"/>
    </row>
    <row r="2074" spans="1:7" s="21" customFormat="1" ht="89.25">
      <c r="A2074" s="351"/>
      <c r="B2074" s="374" t="s">
        <v>1392</v>
      </c>
      <c r="C2074" s="341"/>
      <c r="D2074" s="342"/>
      <c r="E2074" s="341"/>
      <c r="F2074" s="52"/>
      <c r="G2074" s="543"/>
    </row>
    <row r="2075" spans="1:7" s="21" customFormat="1" ht="63.75">
      <c r="A2075" s="339"/>
      <c r="B2075" s="344" t="s">
        <v>1393</v>
      </c>
      <c r="C2075" s="90"/>
      <c r="D2075" s="52"/>
      <c r="E2075" s="90"/>
      <c r="F2075" s="175"/>
      <c r="G2075" s="543"/>
    </row>
    <row r="2076" spans="1:7" s="21" customFormat="1" ht="38.25">
      <c r="A2076" s="351"/>
      <c r="B2076" s="352" t="s">
        <v>1394</v>
      </c>
      <c r="C2076" s="3" t="s">
        <v>24</v>
      </c>
      <c r="D2076" s="356">
        <v>1</v>
      </c>
      <c r="E2076" s="39" t="s">
        <v>25</v>
      </c>
      <c r="F2076" s="52"/>
      <c r="G2076" s="543">
        <f>D2076*F2076</f>
        <v>0</v>
      </c>
    </row>
    <row r="2077" spans="1:7" s="21" customFormat="1">
      <c r="A2077" s="351"/>
      <c r="B2077" s="344"/>
      <c r="C2077" s="341"/>
      <c r="D2077" s="342"/>
      <c r="E2077" s="341"/>
      <c r="F2077" s="52"/>
      <c r="G2077" s="560"/>
    </row>
    <row r="2078" spans="1:7" s="21" customFormat="1" ht="51">
      <c r="A2078" s="351">
        <v>12</v>
      </c>
      <c r="B2078" s="375" t="s">
        <v>1395</v>
      </c>
      <c r="C2078" s="3" t="s">
        <v>24</v>
      </c>
      <c r="D2078" s="356">
        <v>1</v>
      </c>
      <c r="E2078" s="39" t="s">
        <v>25</v>
      </c>
      <c r="F2078" s="52"/>
      <c r="G2078" s="543">
        <f>D2078*F2078</f>
        <v>0</v>
      </c>
    </row>
    <row r="2079" spans="1:7" s="21" customFormat="1">
      <c r="A2079" s="339"/>
      <c r="B2079" s="344"/>
      <c r="C2079" s="341"/>
      <c r="D2079" s="342"/>
      <c r="E2079" s="341"/>
      <c r="F2079" s="52"/>
      <c r="G2079" s="543"/>
    </row>
    <row r="2080" spans="1:7" s="21" customFormat="1" ht="51">
      <c r="A2080" s="351">
        <v>13</v>
      </c>
      <c r="B2080" s="374" t="s">
        <v>1396</v>
      </c>
      <c r="C2080" s="3" t="s">
        <v>24</v>
      </c>
      <c r="D2080" s="356">
        <v>1</v>
      </c>
      <c r="E2080" s="39" t="s">
        <v>25</v>
      </c>
      <c r="F2080" s="52"/>
      <c r="G2080" s="543">
        <f>D2080*F2080</f>
        <v>0</v>
      </c>
    </row>
    <row r="2081" spans="1:7" s="21" customFormat="1">
      <c r="A2081" s="351"/>
      <c r="B2081" s="374"/>
      <c r="C2081" s="341"/>
      <c r="D2081" s="342"/>
      <c r="E2081" s="341"/>
      <c r="F2081" s="52"/>
      <c r="G2081" s="543"/>
    </row>
    <row r="2082" spans="1:7" s="21" customFormat="1" ht="63.75">
      <c r="A2082" s="351">
        <v>14</v>
      </c>
      <c r="B2082" s="357" t="s">
        <v>1397</v>
      </c>
      <c r="C2082" s="3" t="s">
        <v>24</v>
      </c>
      <c r="D2082" s="376">
        <v>1</v>
      </c>
      <c r="E2082" s="39" t="s">
        <v>25</v>
      </c>
      <c r="F2082" s="377"/>
      <c r="G2082" s="543">
        <f>D2082*F2082</f>
        <v>0</v>
      </c>
    </row>
    <row r="2083" spans="1:7" s="21" customFormat="1">
      <c r="A2083" s="339"/>
      <c r="B2083" s="353"/>
      <c r="C2083" s="368"/>
      <c r="D2083" s="354"/>
      <c r="E2083" s="341"/>
      <c r="F2083" s="88"/>
      <c r="G2083" s="543"/>
    </row>
    <row r="2084" spans="1:7" s="21" customFormat="1">
      <c r="A2084" s="361"/>
      <c r="B2084" s="362" t="s">
        <v>1398</v>
      </c>
      <c r="C2084" s="363"/>
      <c r="D2084" s="364"/>
      <c r="E2084" s="56" t="s">
        <v>477</v>
      </c>
      <c r="F2084" s="364"/>
      <c r="G2084" s="539">
        <f>SUM(G1977:G2083)</f>
        <v>0</v>
      </c>
    </row>
    <row r="2085" spans="1:7" s="21" customFormat="1">
      <c r="A2085" s="365"/>
      <c r="B2085" s="366"/>
      <c r="C2085" s="341"/>
      <c r="D2085" s="354"/>
      <c r="E2085" s="378"/>
      <c r="F2085" s="88"/>
      <c r="G2085" s="543"/>
    </row>
    <row r="2086" spans="1:7" s="21" customFormat="1">
      <c r="A2086" s="346" t="s">
        <v>727</v>
      </c>
      <c r="B2086" s="347" t="s">
        <v>1399</v>
      </c>
      <c r="C2086" s="367"/>
      <c r="D2086" s="349"/>
      <c r="E2086" s="350"/>
      <c r="F2086" s="60"/>
      <c r="G2086" s="548"/>
    </row>
    <row r="2087" spans="1:7" s="21" customFormat="1" ht="63.75">
      <c r="A2087" s="351">
        <v>1</v>
      </c>
      <c r="B2087" s="352" t="s">
        <v>1400</v>
      </c>
      <c r="C2087" s="341"/>
      <c r="D2087" s="342"/>
      <c r="E2087" s="341"/>
      <c r="F2087" s="52"/>
      <c r="G2087" s="543"/>
    </row>
    <row r="2088" spans="1:7" s="21" customFormat="1" ht="38.25">
      <c r="A2088" s="351"/>
      <c r="B2088" s="352" t="s">
        <v>1401</v>
      </c>
      <c r="C2088" s="341"/>
      <c r="D2088" s="342"/>
      <c r="E2088" s="341"/>
      <c r="F2088" s="52"/>
      <c r="G2088" s="543"/>
    </row>
    <row r="2089" spans="1:7" s="21" customFormat="1" ht="27">
      <c r="A2089" s="351"/>
      <c r="B2089" s="352" t="s">
        <v>1402</v>
      </c>
      <c r="C2089" s="341"/>
      <c r="D2089" s="342"/>
      <c r="E2089" s="341"/>
      <c r="F2089" s="52"/>
      <c r="G2089" s="543"/>
    </row>
    <row r="2090" spans="1:7" s="21" customFormat="1" ht="25.5">
      <c r="A2090" s="351"/>
      <c r="B2090" s="352" t="s">
        <v>1403</v>
      </c>
      <c r="C2090" s="90" t="s">
        <v>34</v>
      </c>
      <c r="D2090" s="356">
        <v>6</v>
      </c>
      <c r="E2090" s="39" t="s">
        <v>25</v>
      </c>
      <c r="F2090" s="52"/>
      <c r="G2090" s="543">
        <f>D2090*F2090</f>
        <v>0</v>
      </c>
    </row>
    <row r="2091" spans="1:7" s="21" customFormat="1">
      <c r="A2091" s="91"/>
      <c r="B2091" s="48"/>
      <c r="C2091" s="90"/>
      <c r="D2091" s="52"/>
      <c r="E2091" s="90"/>
      <c r="F2091" s="52"/>
      <c r="G2091" s="560"/>
    </row>
    <row r="2092" spans="1:7" s="21" customFormat="1" ht="51">
      <c r="A2092" s="351">
        <v>2</v>
      </c>
      <c r="B2092" s="48" t="s">
        <v>1404</v>
      </c>
      <c r="C2092" s="3" t="s">
        <v>24</v>
      </c>
      <c r="D2092" s="356">
        <v>1</v>
      </c>
      <c r="E2092" s="39" t="s">
        <v>25</v>
      </c>
      <c r="F2092" s="359"/>
      <c r="G2092" s="543">
        <f>D2092*F2092</f>
        <v>0</v>
      </c>
    </row>
    <row r="2093" spans="1:7" s="21" customFormat="1">
      <c r="A2093" s="91"/>
      <c r="B2093" s="48"/>
      <c r="C2093" s="90"/>
      <c r="D2093" s="52"/>
      <c r="E2093" s="90"/>
      <c r="F2093" s="52"/>
      <c r="G2093" s="560"/>
    </row>
    <row r="2094" spans="1:7" s="21" customFormat="1" ht="38.25">
      <c r="A2094" s="351">
        <v>3</v>
      </c>
      <c r="B2094" s="353" t="s">
        <v>1405</v>
      </c>
      <c r="C2094" s="341"/>
      <c r="D2094" s="342"/>
      <c r="E2094" s="341"/>
      <c r="F2094" s="52"/>
      <c r="G2094" s="560"/>
    </row>
    <row r="2095" spans="1:7" s="21" customFormat="1" ht="25.5">
      <c r="A2095" s="372"/>
      <c r="B2095" s="353" t="s">
        <v>1406</v>
      </c>
      <c r="C2095" s="3" t="s">
        <v>24</v>
      </c>
      <c r="D2095" s="356">
        <v>1</v>
      </c>
      <c r="E2095" s="39" t="s">
        <v>25</v>
      </c>
      <c r="F2095" s="52"/>
      <c r="G2095" s="543">
        <f t="shared" ref="G2095" si="62">D2095*F2095</f>
        <v>0</v>
      </c>
    </row>
    <row r="2096" spans="1:7" s="21" customFormat="1">
      <c r="A2096" s="339"/>
      <c r="B2096" s="353"/>
      <c r="C2096" s="341"/>
      <c r="D2096" s="342"/>
      <c r="E2096" s="355"/>
      <c r="F2096" s="345"/>
      <c r="G2096" s="560"/>
    </row>
    <row r="2097" spans="1:7" s="21" customFormat="1" ht="25.5">
      <c r="A2097" s="351">
        <v>4</v>
      </c>
      <c r="B2097" s="353" t="s">
        <v>1407</v>
      </c>
      <c r="C2097" s="3" t="s">
        <v>24</v>
      </c>
      <c r="D2097" s="356">
        <v>1</v>
      </c>
      <c r="E2097" s="39" t="s">
        <v>25</v>
      </c>
      <c r="F2097" s="345"/>
      <c r="G2097" s="543">
        <f>D2097*F2097</f>
        <v>0</v>
      </c>
    </row>
    <row r="2098" spans="1:7" s="21" customFormat="1">
      <c r="A2098" s="351"/>
      <c r="B2098" s="353"/>
      <c r="C2098" s="341"/>
      <c r="D2098" s="342"/>
      <c r="E2098" s="355"/>
      <c r="F2098" s="345"/>
      <c r="G2098" s="560"/>
    </row>
    <row r="2099" spans="1:7" s="21" customFormat="1" ht="51">
      <c r="A2099" s="351">
        <v>5</v>
      </c>
      <c r="B2099" s="353" t="s">
        <v>1408</v>
      </c>
      <c r="C2099" s="90" t="s">
        <v>34</v>
      </c>
      <c r="D2099" s="356">
        <v>8</v>
      </c>
      <c r="E2099" s="39" t="s">
        <v>25</v>
      </c>
      <c r="F2099" s="345"/>
      <c r="G2099" s="543">
        <f>D2099*F2099</f>
        <v>0</v>
      </c>
    </row>
    <row r="2100" spans="1:7" s="21" customFormat="1">
      <c r="A2100" s="351"/>
      <c r="B2100" s="352"/>
      <c r="C2100" s="379"/>
      <c r="D2100" s="354"/>
      <c r="E2100" s="378"/>
      <c r="F2100" s="88"/>
      <c r="G2100" s="561"/>
    </row>
    <row r="2101" spans="1:7" s="21" customFormat="1">
      <c r="A2101" s="361"/>
      <c r="B2101" s="362" t="s">
        <v>1409</v>
      </c>
      <c r="C2101" s="363"/>
      <c r="D2101" s="364"/>
      <c r="E2101" s="56" t="s">
        <v>477</v>
      </c>
      <c r="F2101" s="364"/>
      <c r="G2101" s="539">
        <f>SUM(G2086:G2100)</f>
        <v>0</v>
      </c>
    </row>
    <row r="2102" spans="1:7" s="21" customFormat="1">
      <c r="A2102" s="365"/>
      <c r="B2102" s="366"/>
      <c r="C2102" s="380"/>
      <c r="D2102" s="354"/>
      <c r="E2102" s="378"/>
      <c r="F2102" s="88"/>
      <c r="G2102" s="543"/>
    </row>
    <row r="2103" spans="1:7" s="21" customFormat="1">
      <c r="A2103" s="381" t="s">
        <v>779</v>
      </c>
      <c r="B2103" s="382" t="s">
        <v>1410</v>
      </c>
      <c r="C2103" s="367"/>
      <c r="D2103" s="383"/>
      <c r="E2103" s="384"/>
      <c r="F2103" s="383"/>
      <c r="G2103" s="548"/>
    </row>
    <row r="2104" spans="1:7" s="21" customFormat="1" ht="51">
      <c r="A2104" s="351">
        <v>1</v>
      </c>
      <c r="B2104" s="344" t="s">
        <v>1411</v>
      </c>
      <c r="C2104" s="3" t="s">
        <v>24</v>
      </c>
      <c r="D2104" s="385">
        <v>1</v>
      </c>
      <c r="E2104" s="39" t="s">
        <v>25</v>
      </c>
      <c r="F2104" s="342"/>
      <c r="G2104" s="543">
        <f>D2104*F2104</f>
        <v>0</v>
      </c>
    </row>
    <row r="2105" spans="1:7" s="21" customFormat="1">
      <c r="A2105" s="372"/>
      <c r="B2105" s="344"/>
      <c r="C2105" s="358"/>
      <c r="D2105" s="354"/>
      <c r="E2105" s="355"/>
      <c r="F2105" s="342"/>
      <c r="G2105" s="560"/>
    </row>
    <row r="2106" spans="1:7" s="21" customFormat="1" ht="25.5">
      <c r="A2106" s="351">
        <v>2</v>
      </c>
      <c r="B2106" s="352" t="s">
        <v>1412</v>
      </c>
      <c r="C2106" s="3" t="s">
        <v>24</v>
      </c>
      <c r="D2106" s="385">
        <v>2</v>
      </c>
      <c r="E2106" s="39" t="s">
        <v>25</v>
      </c>
      <c r="F2106" s="342"/>
      <c r="G2106" s="543">
        <f>D2106*F2106</f>
        <v>0</v>
      </c>
    </row>
    <row r="2107" spans="1:7" s="21" customFormat="1">
      <c r="A2107" s="351"/>
      <c r="B2107" s="352"/>
      <c r="C2107" s="358"/>
      <c r="D2107" s="354"/>
      <c r="E2107" s="355"/>
      <c r="F2107" s="342"/>
      <c r="G2107" s="560"/>
    </row>
    <row r="2108" spans="1:7" s="21" customFormat="1">
      <c r="A2108" s="351">
        <v>3</v>
      </c>
      <c r="B2108" s="352" t="s">
        <v>1413</v>
      </c>
      <c r="C2108" s="3" t="s">
        <v>24</v>
      </c>
      <c r="D2108" s="385">
        <v>1</v>
      </c>
      <c r="E2108" s="39" t="s">
        <v>25</v>
      </c>
      <c r="F2108" s="342"/>
      <c r="G2108" s="543">
        <f>D2108*F2108</f>
        <v>0</v>
      </c>
    </row>
    <row r="2109" spans="1:7" s="21" customFormat="1">
      <c r="A2109" s="372"/>
      <c r="B2109" s="352"/>
      <c r="C2109" s="358"/>
      <c r="D2109" s="354"/>
      <c r="E2109" s="355"/>
      <c r="F2109" s="342"/>
      <c r="G2109" s="560"/>
    </row>
    <row r="2110" spans="1:7" s="21" customFormat="1" ht="25.5">
      <c r="A2110" s="351">
        <v>4</v>
      </c>
      <c r="B2110" s="352" t="s">
        <v>1414</v>
      </c>
      <c r="C2110" s="3" t="s">
        <v>24</v>
      </c>
      <c r="D2110" s="385">
        <v>1</v>
      </c>
      <c r="E2110" s="39" t="s">
        <v>25</v>
      </c>
      <c r="F2110" s="342"/>
      <c r="G2110" s="543">
        <f>D2110*F2110</f>
        <v>0</v>
      </c>
    </row>
    <row r="2111" spans="1:7" s="21" customFormat="1">
      <c r="A2111" s="351"/>
      <c r="B2111" s="353"/>
      <c r="C2111" s="358"/>
      <c r="D2111" s="377"/>
      <c r="E2111" s="355"/>
      <c r="F2111" s="345"/>
      <c r="G2111" s="560"/>
    </row>
    <row r="2112" spans="1:7" s="21" customFormat="1" ht="63.75">
      <c r="A2112" s="351">
        <v>5</v>
      </c>
      <c r="B2112" s="353" t="s">
        <v>1415</v>
      </c>
      <c r="C2112" s="3" t="s">
        <v>24</v>
      </c>
      <c r="D2112" s="356">
        <v>1</v>
      </c>
      <c r="E2112" s="39" t="s">
        <v>25</v>
      </c>
      <c r="F2112" s="52"/>
      <c r="G2112" s="543">
        <f>D2112*F2112</f>
        <v>0</v>
      </c>
    </row>
    <row r="2113" spans="1:7" s="21" customFormat="1">
      <c r="A2113" s="339"/>
      <c r="B2113" s="352"/>
      <c r="C2113" s="341"/>
      <c r="D2113" s="342"/>
      <c r="E2113" s="341"/>
      <c r="F2113" s="52"/>
      <c r="G2113" s="543"/>
    </row>
    <row r="2114" spans="1:7" s="21" customFormat="1" ht="25.5">
      <c r="A2114" s="351">
        <v>6</v>
      </c>
      <c r="B2114" s="353" t="s">
        <v>1416</v>
      </c>
      <c r="C2114" s="3" t="s">
        <v>24</v>
      </c>
      <c r="D2114" s="356">
        <v>2</v>
      </c>
      <c r="E2114" s="39" t="s">
        <v>25</v>
      </c>
      <c r="F2114" s="52"/>
      <c r="G2114" s="543">
        <f>D2114*F2114</f>
        <v>0</v>
      </c>
    </row>
    <row r="2115" spans="1:7" s="21" customFormat="1">
      <c r="A2115" s="339"/>
      <c r="B2115" s="352"/>
      <c r="C2115" s="341"/>
      <c r="D2115" s="342"/>
      <c r="E2115" s="341"/>
      <c r="F2115" s="52"/>
      <c r="G2115" s="543"/>
    </row>
    <row r="2116" spans="1:7" s="21" customFormat="1" ht="25.5">
      <c r="A2116" s="351">
        <v>7</v>
      </c>
      <c r="B2116" s="353" t="s">
        <v>1417</v>
      </c>
      <c r="C2116" s="341"/>
      <c r="D2116" s="354"/>
      <c r="E2116" s="341"/>
      <c r="F2116" s="52"/>
      <c r="G2116" s="543"/>
    </row>
    <row r="2117" spans="1:7" s="21" customFormat="1">
      <c r="A2117" s="351"/>
      <c r="B2117" s="353" t="s">
        <v>1418</v>
      </c>
      <c r="C2117" s="341" t="s">
        <v>1419</v>
      </c>
      <c r="D2117" s="385">
        <v>1</v>
      </c>
      <c r="E2117" s="39" t="s">
        <v>25</v>
      </c>
      <c r="F2117" s="52"/>
      <c r="G2117" s="543">
        <f t="shared" ref="G2117:G2122" si="63">D2117*F2117</f>
        <v>0</v>
      </c>
    </row>
    <row r="2118" spans="1:7" s="21" customFormat="1" ht="25.5">
      <c r="A2118" s="351"/>
      <c r="B2118" s="353" t="s">
        <v>1420</v>
      </c>
      <c r="C2118" s="341" t="s">
        <v>1419</v>
      </c>
      <c r="D2118" s="385">
        <v>1</v>
      </c>
      <c r="E2118" s="39" t="s">
        <v>25</v>
      </c>
      <c r="F2118" s="52"/>
      <c r="G2118" s="543">
        <f t="shared" si="63"/>
        <v>0</v>
      </c>
    </row>
    <row r="2119" spans="1:7" s="21" customFormat="1">
      <c r="A2119" s="351"/>
      <c r="B2119" s="353" t="s">
        <v>1421</v>
      </c>
      <c r="C2119" s="90" t="s">
        <v>34</v>
      </c>
      <c r="D2119" s="385">
        <v>1</v>
      </c>
      <c r="E2119" s="39" t="s">
        <v>25</v>
      </c>
      <c r="F2119" s="52"/>
      <c r="G2119" s="543">
        <f t="shared" si="63"/>
        <v>0</v>
      </c>
    </row>
    <row r="2120" spans="1:7" s="21" customFormat="1" ht="25.5">
      <c r="A2120" s="351"/>
      <c r="B2120" s="353" t="s">
        <v>1422</v>
      </c>
      <c r="C2120" s="90" t="s">
        <v>34</v>
      </c>
      <c r="D2120" s="385">
        <v>1</v>
      </c>
      <c r="E2120" s="39" t="s">
        <v>25</v>
      </c>
      <c r="F2120" s="52"/>
      <c r="G2120" s="543">
        <f t="shared" si="63"/>
        <v>0</v>
      </c>
    </row>
    <row r="2121" spans="1:7" s="21" customFormat="1">
      <c r="A2121" s="351"/>
      <c r="B2121" s="353" t="s">
        <v>1423</v>
      </c>
      <c r="C2121" s="90" t="s">
        <v>34</v>
      </c>
      <c r="D2121" s="385">
        <v>1</v>
      </c>
      <c r="E2121" s="39" t="s">
        <v>25</v>
      </c>
      <c r="F2121" s="52"/>
      <c r="G2121" s="543">
        <f t="shared" si="63"/>
        <v>0</v>
      </c>
    </row>
    <row r="2122" spans="1:7" s="21" customFormat="1">
      <c r="A2122" s="351"/>
      <c r="B2122" s="353" t="s">
        <v>1424</v>
      </c>
      <c r="C2122" s="90" t="s">
        <v>34</v>
      </c>
      <c r="D2122" s="385">
        <v>1</v>
      </c>
      <c r="E2122" s="39" t="s">
        <v>25</v>
      </c>
      <c r="F2122" s="52"/>
      <c r="G2122" s="543">
        <f t="shared" si="63"/>
        <v>0</v>
      </c>
    </row>
    <row r="2123" spans="1:7" s="21" customFormat="1">
      <c r="A2123" s="351"/>
      <c r="B2123" s="352"/>
      <c r="C2123" s="341"/>
      <c r="D2123" s="342"/>
      <c r="E2123" s="355"/>
      <c r="F2123" s="52"/>
      <c r="G2123" s="543"/>
    </row>
    <row r="2124" spans="1:7" s="21" customFormat="1">
      <c r="A2124" s="351">
        <v>8</v>
      </c>
      <c r="B2124" s="353" t="s">
        <v>1425</v>
      </c>
      <c r="C2124" s="3" t="s">
        <v>24</v>
      </c>
      <c r="D2124" s="356">
        <v>1</v>
      </c>
      <c r="E2124" s="39" t="s">
        <v>25</v>
      </c>
      <c r="F2124" s="52"/>
      <c r="G2124" s="543">
        <f>D2124*F2124</f>
        <v>0</v>
      </c>
    </row>
    <row r="2125" spans="1:7" s="21" customFormat="1">
      <c r="A2125" s="351"/>
      <c r="B2125" s="353"/>
      <c r="C2125" s="341"/>
      <c r="D2125" s="342"/>
      <c r="E2125" s="355"/>
      <c r="F2125" s="52"/>
      <c r="G2125" s="543"/>
    </row>
    <row r="2126" spans="1:7" s="21" customFormat="1" ht="25.5">
      <c r="A2126" s="351">
        <v>9</v>
      </c>
      <c r="B2126" s="353" t="s">
        <v>1426</v>
      </c>
      <c r="C2126" s="3" t="s">
        <v>24</v>
      </c>
      <c r="D2126" s="356">
        <v>1</v>
      </c>
      <c r="E2126" s="39" t="s">
        <v>25</v>
      </c>
      <c r="F2126" s="52"/>
      <c r="G2126" s="543">
        <f>D2126*F2126</f>
        <v>0</v>
      </c>
    </row>
    <row r="2127" spans="1:7" s="21" customFormat="1">
      <c r="A2127" s="351"/>
      <c r="B2127" s="352"/>
      <c r="C2127" s="341"/>
      <c r="D2127" s="342"/>
      <c r="E2127" s="355"/>
      <c r="F2127" s="52"/>
      <c r="G2127" s="543"/>
    </row>
    <row r="2128" spans="1:7" s="21" customFormat="1" ht="38.25">
      <c r="A2128" s="351">
        <v>10</v>
      </c>
      <c r="B2128" s="353" t="s">
        <v>1427</v>
      </c>
      <c r="C2128" s="3" t="s">
        <v>24</v>
      </c>
      <c r="D2128" s="356">
        <v>1</v>
      </c>
      <c r="E2128" s="39" t="s">
        <v>25</v>
      </c>
      <c r="F2128" s="345"/>
      <c r="G2128" s="543">
        <f>D2128*F2128</f>
        <v>0</v>
      </c>
    </row>
    <row r="2129" spans="1:7" s="21" customFormat="1">
      <c r="A2129" s="351"/>
      <c r="B2129" s="353"/>
      <c r="C2129" s="341"/>
      <c r="D2129" s="342"/>
      <c r="E2129" s="341"/>
      <c r="F2129" s="345"/>
      <c r="G2129" s="560"/>
    </row>
    <row r="2130" spans="1:7" s="21" customFormat="1" ht="38.25">
      <c r="A2130" s="351">
        <v>11</v>
      </c>
      <c r="B2130" s="352" t="s">
        <v>1428</v>
      </c>
      <c r="C2130" s="341"/>
      <c r="D2130" s="342"/>
      <c r="E2130" s="341"/>
      <c r="F2130" s="345"/>
      <c r="G2130" s="560"/>
    </row>
    <row r="2131" spans="1:7" s="21" customFormat="1" ht="38.25">
      <c r="A2131" s="386"/>
      <c r="B2131" s="352" t="s">
        <v>1429</v>
      </c>
      <c r="C2131" s="3" t="s">
        <v>24</v>
      </c>
      <c r="D2131" s="356">
        <v>1</v>
      </c>
      <c r="E2131" s="39" t="s">
        <v>25</v>
      </c>
      <c r="F2131" s="345"/>
      <c r="G2131" s="543">
        <f>D2131*F2131</f>
        <v>0</v>
      </c>
    </row>
    <row r="2132" spans="1:7" s="21" customFormat="1">
      <c r="A2132" s="351"/>
      <c r="B2132" s="352"/>
      <c r="C2132" s="341"/>
      <c r="D2132" s="342"/>
      <c r="E2132" s="341"/>
      <c r="F2132" s="63"/>
      <c r="G2132" s="543"/>
    </row>
    <row r="2133" spans="1:7" s="21" customFormat="1">
      <c r="A2133" s="361"/>
      <c r="B2133" s="362" t="s">
        <v>1430</v>
      </c>
      <c r="C2133" s="363"/>
      <c r="D2133" s="364"/>
      <c r="E2133" s="56" t="s">
        <v>477</v>
      </c>
      <c r="F2133" s="55"/>
      <c r="G2133" s="539">
        <f>SUM(G2103:G2132)</f>
        <v>0</v>
      </c>
    </row>
    <row r="2134" spans="1:7" s="21" customFormat="1">
      <c r="A2134" s="365"/>
      <c r="B2134" s="366"/>
      <c r="C2134" s="350"/>
      <c r="D2134" s="342"/>
      <c r="E2134" s="341"/>
      <c r="F2134" s="52"/>
      <c r="G2134" s="543"/>
    </row>
    <row r="2135" spans="1:7" s="21" customFormat="1">
      <c r="A2135" s="381" t="s">
        <v>845</v>
      </c>
      <c r="B2135" s="382" t="s">
        <v>1431</v>
      </c>
      <c r="C2135" s="367"/>
      <c r="D2135" s="383"/>
      <c r="E2135" s="384"/>
      <c r="F2135" s="383"/>
      <c r="G2135" s="548"/>
    </row>
    <row r="2136" spans="1:7" s="21" customFormat="1" ht="38.25">
      <c r="A2136" s="372"/>
      <c r="B2136" s="353" t="s">
        <v>1432</v>
      </c>
      <c r="C2136" s="341"/>
      <c r="D2136" s="354"/>
      <c r="E2136" s="373"/>
      <c r="F2136" s="342"/>
      <c r="G2136" s="538"/>
    </row>
    <row r="2137" spans="1:7" s="21" customFormat="1">
      <c r="A2137" s="365"/>
      <c r="B2137" s="366"/>
      <c r="C2137" s="350"/>
      <c r="D2137" s="342"/>
      <c r="E2137" s="341"/>
      <c r="F2137" s="52"/>
      <c r="G2137" s="543"/>
    </row>
    <row r="2138" spans="1:7" s="21" customFormat="1" ht="38.25">
      <c r="A2138" s="351">
        <v>1</v>
      </c>
      <c r="B2138" s="375" t="s">
        <v>1433</v>
      </c>
      <c r="C2138" s="355"/>
      <c r="D2138" s="354"/>
      <c r="E2138" s="387"/>
      <c r="F2138" s="354"/>
      <c r="G2138" s="562" t="str">
        <f>IF(AND(D2138&gt;0,F2138&gt;0),D2138*F2138,"")</f>
        <v/>
      </c>
    </row>
    <row r="2139" spans="1:7" s="21" customFormat="1" ht="51">
      <c r="A2139" s="351"/>
      <c r="B2139" s="352" t="s">
        <v>1434</v>
      </c>
      <c r="C2139" s="341"/>
      <c r="D2139" s="342"/>
      <c r="E2139" s="388"/>
      <c r="F2139" s="389"/>
      <c r="G2139" s="543"/>
    </row>
    <row r="2140" spans="1:7" s="21" customFormat="1" ht="25.5">
      <c r="A2140" s="351"/>
      <c r="B2140" s="352" t="s">
        <v>1435</v>
      </c>
      <c r="C2140" s="90" t="s">
        <v>34</v>
      </c>
      <c r="D2140" s="356">
        <v>1</v>
      </c>
      <c r="E2140" s="39" t="s">
        <v>25</v>
      </c>
      <c r="F2140" s="389"/>
      <c r="G2140" s="543">
        <f>D2140*F2140</f>
        <v>0</v>
      </c>
    </row>
    <row r="2141" spans="1:7" s="21" customFormat="1">
      <c r="A2141" s="339"/>
      <c r="B2141" s="352"/>
      <c r="C2141" s="341"/>
      <c r="D2141" s="342"/>
      <c r="E2141" s="388"/>
      <c r="F2141" s="389"/>
      <c r="G2141" s="543"/>
    </row>
    <row r="2142" spans="1:7" s="21" customFormat="1" ht="25.5">
      <c r="A2142" s="351">
        <v>2</v>
      </c>
      <c r="B2142" s="352" t="s">
        <v>1436</v>
      </c>
      <c r="C2142" s="341"/>
      <c r="D2142" s="342"/>
      <c r="E2142" s="388"/>
      <c r="F2142" s="389"/>
      <c r="G2142" s="543"/>
    </row>
    <row r="2143" spans="1:7" s="21" customFormat="1">
      <c r="A2143" s="339"/>
      <c r="B2143" s="352" t="s">
        <v>1437</v>
      </c>
      <c r="C2143" s="90" t="s">
        <v>34</v>
      </c>
      <c r="D2143" s="356">
        <v>1</v>
      </c>
      <c r="E2143" s="39" t="s">
        <v>25</v>
      </c>
      <c r="F2143" s="389"/>
      <c r="G2143" s="543">
        <f>D2143*F2143</f>
        <v>0</v>
      </c>
    </row>
    <row r="2144" spans="1:7" s="21" customFormat="1">
      <c r="A2144" s="339"/>
      <c r="B2144" s="352"/>
      <c r="C2144" s="341"/>
      <c r="D2144" s="342"/>
      <c r="E2144" s="388"/>
      <c r="F2144" s="389"/>
      <c r="G2144" s="543"/>
    </row>
    <row r="2145" spans="1:7" s="21" customFormat="1" ht="38.25">
      <c r="A2145" s="351">
        <v>3</v>
      </c>
      <c r="B2145" s="375" t="s">
        <v>1438</v>
      </c>
      <c r="C2145" s="341"/>
      <c r="D2145" s="342"/>
      <c r="E2145" s="388"/>
      <c r="F2145" s="389"/>
      <c r="G2145" s="543"/>
    </row>
    <row r="2146" spans="1:7" s="21" customFormat="1">
      <c r="A2146" s="351"/>
      <c r="B2146" s="352" t="s">
        <v>1439</v>
      </c>
      <c r="C2146" s="90" t="s">
        <v>34</v>
      </c>
      <c r="D2146" s="356">
        <v>1</v>
      </c>
      <c r="E2146" s="39" t="s">
        <v>25</v>
      </c>
      <c r="F2146" s="389"/>
      <c r="G2146" s="543">
        <f>D2146*F2146</f>
        <v>0</v>
      </c>
    </row>
    <row r="2147" spans="1:7" s="21" customFormat="1">
      <c r="A2147" s="372"/>
      <c r="B2147" s="352"/>
      <c r="C2147" s="350"/>
      <c r="D2147" s="342"/>
      <c r="E2147" s="373"/>
      <c r="F2147" s="342"/>
      <c r="G2147" s="538"/>
    </row>
    <row r="2148" spans="1:7" s="21" customFormat="1" ht="89.25">
      <c r="A2148" s="351">
        <v>4</v>
      </c>
      <c r="B2148" s="370" t="s">
        <v>1440</v>
      </c>
      <c r="C2148" s="341"/>
      <c r="D2148" s="354"/>
      <c r="E2148" s="373"/>
      <c r="F2148" s="342"/>
      <c r="G2148" s="538"/>
    </row>
    <row r="2149" spans="1:7" s="21" customFormat="1" ht="25.5">
      <c r="A2149" s="339"/>
      <c r="B2149" s="344" t="s">
        <v>1441</v>
      </c>
      <c r="C2149" s="90" t="s">
        <v>34</v>
      </c>
      <c r="D2149" s="356">
        <v>1</v>
      </c>
      <c r="E2149" s="39" t="s">
        <v>25</v>
      </c>
      <c r="F2149" s="389"/>
      <c r="G2149" s="543">
        <f t="shared" ref="G2149:G2150" si="64">D2149*F2149</f>
        <v>0</v>
      </c>
    </row>
    <row r="2150" spans="1:7" s="21" customFormat="1" ht="25.5">
      <c r="A2150" s="339"/>
      <c r="B2150" s="344" t="s">
        <v>1442</v>
      </c>
      <c r="C2150" s="90" t="s">
        <v>34</v>
      </c>
      <c r="D2150" s="356">
        <v>2</v>
      </c>
      <c r="E2150" s="39" t="s">
        <v>25</v>
      </c>
      <c r="F2150" s="389"/>
      <c r="G2150" s="543">
        <f t="shared" si="64"/>
        <v>0</v>
      </c>
    </row>
    <row r="2151" spans="1:7" s="21" customFormat="1">
      <c r="A2151" s="339"/>
      <c r="B2151" s="344"/>
      <c r="C2151" s="341"/>
      <c r="D2151" s="342"/>
      <c r="E2151" s="388"/>
      <c r="F2151" s="389"/>
      <c r="G2151" s="563"/>
    </row>
    <row r="2152" spans="1:7" s="21" customFormat="1">
      <c r="A2152" s="351">
        <v>5</v>
      </c>
      <c r="B2152" s="374" t="s">
        <v>1443</v>
      </c>
      <c r="C2152" s="90"/>
      <c r="D2152" s="52"/>
      <c r="E2152" s="90"/>
      <c r="F2152" s="175"/>
      <c r="G2152" s="538"/>
    </row>
    <row r="2153" spans="1:7" s="21" customFormat="1">
      <c r="A2153" s="351"/>
      <c r="B2153" s="344" t="s">
        <v>1439</v>
      </c>
      <c r="C2153" s="90" t="s">
        <v>34</v>
      </c>
      <c r="D2153" s="385">
        <v>1</v>
      </c>
      <c r="E2153" s="39" t="s">
        <v>25</v>
      </c>
      <c r="F2153" s="345"/>
      <c r="G2153" s="543">
        <f>D2153*F2153</f>
        <v>0</v>
      </c>
    </row>
    <row r="2154" spans="1:7" s="21" customFormat="1">
      <c r="A2154" s="351"/>
      <c r="B2154" s="344"/>
      <c r="C2154" s="341"/>
      <c r="D2154" s="354"/>
      <c r="E2154" s="388"/>
      <c r="F2154" s="345"/>
      <c r="G2154" s="560"/>
    </row>
    <row r="2155" spans="1:7" s="21" customFormat="1">
      <c r="A2155" s="351">
        <v>6</v>
      </c>
      <c r="B2155" s="344" t="s">
        <v>1444</v>
      </c>
      <c r="C2155" s="341"/>
      <c r="D2155" s="354"/>
      <c r="E2155" s="388"/>
      <c r="F2155" s="345"/>
      <c r="G2155" s="560"/>
    </row>
    <row r="2156" spans="1:7" s="21" customFormat="1">
      <c r="A2156" s="351"/>
      <c r="B2156" s="371" t="s">
        <v>1445</v>
      </c>
      <c r="C2156" s="90" t="s">
        <v>34</v>
      </c>
      <c r="D2156" s="385">
        <v>1</v>
      </c>
      <c r="E2156" s="39" t="s">
        <v>25</v>
      </c>
      <c r="F2156" s="345"/>
      <c r="G2156" s="543">
        <f>D2156*F2156</f>
        <v>0</v>
      </c>
    </row>
    <row r="2157" spans="1:7" s="21" customFormat="1">
      <c r="A2157" s="351"/>
      <c r="B2157" s="344"/>
      <c r="C2157" s="341"/>
      <c r="D2157" s="354"/>
      <c r="E2157" s="90"/>
      <c r="F2157" s="345"/>
      <c r="G2157" s="564"/>
    </row>
    <row r="2158" spans="1:7" s="21" customFormat="1" ht="51">
      <c r="A2158" s="351">
        <v>7</v>
      </c>
      <c r="B2158" s="344" t="s">
        <v>1446</v>
      </c>
      <c r="C2158" s="341"/>
      <c r="D2158" s="354"/>
      <c r="E2158" s="90"/>
      <c r="F2158" s="345"/>
      <c r="G2158" s="564"/>
    </row>
    <row r="2159" spans="1:7" s="21" customFormat="1" ht="25.5">
      <c r="A2159" s="351"/>
      <c r="B2159" s="344" t="s">
        <v>1447</v>
      </c>
      <c r="C2159" s="90" t="s">
        <v>34</v>
      </c>
      <c r="D2159" s="385">
        <v>1</v>
      </c>
      <c r="E2159" s="39" t="s">
        <v>25</v>
      </c>
      <c r="F2159" s="345"/>
      <c r="G2159" s="543">
        <f>D2159*F2159</f>
        <v>0</v>
      </c>
    </row>
    <row r="2160" spans="1:7" s="21" customFormat="1">
      <c r="A2160" s="372"/>
      <c r="B2160" s="353"/>
      <c r="C2160" s="341"/>
      <c r="D2160" s="354"/>
      <c r="E2160" s="90"/>
      <c r="F2160" s="345"/>
      <c r="G2160" s="564"/>
    </row>
    <row r="2161" spans="1:7" s="21" customFormat="1" ht="102">
      <c r="A2161" s="351">
        <v>8</v>
      </c>
      <c r="B2161" s="344" t="s">
        <v>1448</v>
      </c>
      <c r="C2161" s="341"/>
      <c r="D2161" s="342"/>
      <c r="E2161" s="90"/>
      <c r="F2161" s="345"/>
      <c r="G2161" s="564"/>
    </row>
    <row r="2162" spans="1:7" s="21" customFormat="1">
      <c r="A2162" s="372"/>
      <c r="B2162" s="352" t="s">
        <v>1449</v>
      </c>
      <c r="C2162" s="341" t="s">
        <v>42</v>
      </c>
      <c r="D2162" s="369">
        <v>4</v>
      </c>
      <c r="E2162" s="39" t="s">
        <v>25</v>
      </c>
      <c r="F2162" s="345"/>
      <c r="G2162" s="543">
        <f t="shared" ref="G2162:G2163" si="65">D2162*F2162</f>
        <v>0</v>
      </c>
    </row>
    <row r="2163" spans="1:7" s="21" customFormat="1">
      <c r="A2163" s="372"/>
      <c r="B2163" s="352" t="s">
        <v>1450</v>
      </c>
      <c r="C2163" s="341" t="s">
        <v>42</v>
      </c>
      <c r="D2163" s="369">
        <v>2</v>
      </c>
      <c r="E2163" s="39" t="s">
        <v>25</v>
      </c>
      <c r="F2163" s="359"/>
      <c r="G2163" s="543">
        <f t="shared" si="65"/>
        <v>0</v>
      </c>
    </row>
    <row r="2164" spans="1:7" s="21" customFormat="1">
      <c r="A2164" s="372"/>
      <c r="B2164" s="352"/>
      <c r="C2164" s="341"/>
      <c r="D2164" s="342"/>
      <c r="E2164" s="341"/>
      <c r="F2164" s="359"/>
      <c r="G2164" s="560"/>
    </row>
    <row r="2165" spans="1:7" s="21" customFormat="1" ht="25.5">
      <c r="A2165" s="351">
        <v>9</v>
      </c>
      <c r="B2165" s="344" t="s">
        <v>1451</v>
      </c>
      <c r="C2165" s="341"/>
      <c r="D2165" s="342"/>
      <c r="E2165" s="341"/>
      <c r="F2165" s="52"/>
      <c r="G2165" s="543"/>
    </row>
    <row r="2166" spans="1:7" s="21" customFormat="1">
      <c r="A2166" s="339"/>
      <c r="B2166" s="344" t="s">
        <v>1452</v>
      </c>
      <c r="C2166" s="3" t="s">
        <v>24</v>
      </c>
      <c r="D2166" s="356">
        <v>1</v>
      </c>
      <c r="E2166" s="39" t="s">
        <v>25</v>
      </c>
      <c r="F2166" s="345"/>
      <c r="G2166" s="543">
        <f>D2166*F2166</f>
        <v>0</v>
      </c>
    </row>
    <row r="2167" spans="1:7" s="21" customFormat="1">
      <c r="A2167" s="339"/>
      <c r="B2167" s="344"/>
      <c r="C2167" s="341"/>
      <c r="D2167" s="342"/>
      <c r="E2167" s="341"/>
      <c r="F2167" s="52"/>
      <c r="G2167" s="543"/>
    </row>
    <row r="2168" spans="1:7" s="21" customFormat="1" ht="25.5">
      <c r="A2168" s="351">
        <v>10</v>
      </c>
      <c r="B2168" s="344" t="s">
        <v>1453</v>
      </c>
      <c r="C2168" s="341"/>
      <c r="D2168" s="342"/>
      <c r="E2168" s="341"/>
      <c r="F2168" s="52"/>
      <c r="G2168" s="543"/>
    </row>
    <row r="2169" spans="1:7" s="21" customFormat="1" ht="14.25">
      <c r="A2169" s="339"/>
      <c r="B2169" s="344" t="s">
        <v>1454</v>
      </c>
      <c r="C2169" s="341"/>
      <c r="D2169" s="342"/>
      <c r="E2169" s="341"/>
      <c r="F2169" s="52"/>
      <c r="G2169" s="543"/>
    </row>
    <row r="2170" spans="1:7" s="21" customFormat="1">
      <c r="A2170" s="339"/>
      <c r="B2170" s="344" t="s">
        <v>1455</v>
      </c>
      <c r="C2170" s="341"/>
      <c r="D2170" s="342"/>
      <c r="E2170" s="341"/>
      <c r="F2170" s="52"/>
      <c r="G2170" s="543"/>
    </row>
    <row r="2171" spans="1:7" s="21" customFormat="1" ht="15.75">
      <c r="A2171" s="339"/>
      <c r="B2171" s="344" t="s">
        <v>1456</v>
      </c>
      <c r="C2171" s="341"/>
      <c r="D2171" s="342"/>
      <c r="E2171" s="341"/>
      <c r="F2171" s="52"/>
      <c r="G2171" s="543"/>
    </row>
    <row r="2172" spans="1:7" s="21" customFormat="1" ht="25.5">
      <c r="A2172" s="339"/>
      <c r="B2172" s="344" t="s">
        <v>1457</v>
      </c>
      <c r="C2172" s="341"/>
      <c r="D2172" s="342"/>
      <c r="E2172" s="341"/>
      <c r="F2172" s="52"/>
      <c r="G2172" s="543"/>
    </row>
    <row r="2173" spans="1:7" s="21" customFormat="1">
      <c r="A2173" s="339"/>
      <c r="B2173" s="344" t="s">
        <v>1458</v>
      </c>
      <c r="C2173" s="341"/>
      <c r="D2173" s="342"/>
      <c r="E2173" s="341"/>
      <c r="F2173" s="52"/>
      <c r="G2173" s="543"/>
    </row>
    <row r="2174" spans="1:7" s="21" customFormat="1">
      <c r="A2174" s="339"/>
      <c r="B2174" s="344" t="s">
        <v>1459</v>
      </c>
      <c r="C2174" s="341"/>
      <c r="D2174" s="342"/>
      <c r="E2174" s="341"/>
      <c r="F2174" s="52"/>
      <c r="G2174" s="543"/>
    </row>
    <row r="2175" spans="1:7" s="21" customFormat="1">
      <c r="A2175" s="339"/>
      <c r="B2175" s="344" t="s">
        <v>1460</v>
      </c>
      <c r="C2175" s="341"/>
      <c r="D2175" s="342"/>
      <c r="E2175" s="341"/>
      <c r="F2175" s="52"/>
      <c r="G2175" s="543"/>
    </row>
    <row r="2176" spans="1:7" s="21" customFormat="1">
      <c r="A2176" s="339"/>
      <c r="B2176" s="344" t="s">
        <v>1461</v>
      </c>
      <c r="C2176" s="341"/>
      <c r="D2176" s="342"/>
      <c r="E2176" s="341"/>
      <c r="F2176" s="52"/>
      <c r="G2176" s="543"/>
    </row>
    <row r="2177" spans="1:7" s="21" customFormat="1">
      <c r="A2177" s="339"/>
      <c r="B2177" s="352" t="s">
        <v>1462</v>
      </c>
      <c r="C2177" s="341"/>
      <c r="D2177" s="342"/>
      <c r="E2177" s="341"/>
      <c r="F2177" s="52"/>
      <c r="G2177" s="543"/>
    </row>
    <row r="2178" spans="1:7" s="21" customFormat="1" ht="38.25">
      <c r="A2178" s="339"/>
      <c r="B2178" s="352" t="s">
        <v>1463</v>
      </c>
      <c r="C2178" s="3" t="s">
        <v>24</v>
      </c>
      <c r="D2178" s="356">
        <v>1</v>
      </c>
      <c r="E2178" s="39" t="s">
        <v>25</v>
      </c>
      <c r="F2178" s="345"/>
      <c r="G2178" s="543">
        <f>D2178*F2178</f>
        <v>0</v>
      </c>
    </row>
    <row r="2179" spans="1:7" s="21" customFormat="1">
      <c r="A2179" s="372"/>
      <c r="B2179" s="352"/>
      <c r="C2179" s="368"/>
      <c r="D2179" s="342"/>
      <c r="E2179" s="90"/>
      <c r="F2179" s="345"/>
      <c r="G2179" s="560"/>
    </row>
    <row r="2180" spans="1:7" s="21" customFormat="1">
      <c r="A2180" s="361"/>
      <c r="B2180" s="362" t="s">
        <v>1464</v>
      </c>
      <c r="C2180" s="363"/>
      <c r="D2180" s="364"/>
      <c r="E2180" s="56" t="s">
        <v>477</v>
      </c>
      <c r="F2180" s="55"/>
      <c r="G2180" s="539">
        <f>SUM(G2135:G2179)</f>
        <v>0</v>
      </c>
    </row>
    <row r="2181" spans="1:7" s="21" customFormat="1">
      <c r="A2181" s="372"/>
      <c r="B2181" s="344"/>
      <c r="C2181" s="341"/>
      <c r="D2181" s="342"/>
      <c r="E2181" s="90"/>
      <c r="F2181" s="345"/>
      <c r="G2181" s="564"/>
    </row>
    <row r="2182" spans="1:7" s="21" customFormat="1">
      <c r="A2182" s="112" t="s">
        <v>1465</v>
      </c>
      <c r="B2182" s="390" t="s">
        <v>1466</v>
      </c>
      <c r="C2182" s="142"/>
      <c r="D2182" s="60"/>
      <c r="E2182" s="168"/>
      <c r="F2182" s="60"/>
      <c r="G2182" s="548"/>
    </row>
    <row r="2183" spans="1:7" s="21" customFormat="1">
      <c r="A2183" s="339"/>
      <c r="B2183" s="344"/>
      <c r="C2183" s="341"/>
      <c r="D2183" s="342"/>
      <c r="E2183" s="341"/>
      <c r="F2183" s="345"/>
      <c r="G2183" s="560"/>
    </row>
    <row r="2184" spans="1:7" s="21" customFormat="1" ht="25.5">
      <c r="A2184" s="351">
        <v>1</v>
      </c>
      <c r="B2184" s="153" t="s">
        <v>1467</v>
      </c>
      <c r="C2184" s="90"/>
      <c r="D2184" s="52"/>
      <c r="E2184" s="90"/>
      <c r="F2184" s="52"/>
      <c r="G2184" s="543"/>
    </row>
    <row r="2185" spans="1:7" s="21" customFormat="1" ht="15.75">
      <c r="A2185" s="91"/>
      <c r="B2185" s="153" t="s">
        <v>1468</v>
      </c>
      <c r="C2185" s="90"/>
      <c r="D2185" s="52"/>
      <c r="E2185" s="90"/>
      <c r="F2185" s="52"/>
      <c r="G2185" s="543"/>
    </row>
    <row r="2186" spans="1:7" s="21" customFormat="1">
      <c r="A2186" s="91"/>
      <c r="B2186" s="153" t="s">
        <v>1469</v>
      </c>
      <c r="C2186" s="90"/>
      <c r="D2186" s="52"/>
      <c r="E2186" s="90"/>
      <c r="F2186" s="52"/>
      <c r="G2186" s="543"/>
    </row>
    <row r="2187" spans="1:7" s="21" customFormat="1">
      <c r="A2187" s="91"/>
      <c r="B2187" s="153" t="s">
        <v>1470</v>
      </c>
      <c r="C2187" s="90"/>
      <c r="D2187" s="52"/>
      <c r="E2187" s="90"/>
      <c r="F2187" s="52"/>
      <c r="G2187" s="543"/>
    </row>
    <row r="2188" spans="1:7" s="21" customFormat="1" ht="25.5">
      <c r="A2188" s="91"/>
      <c r="B2188" s="153" t="s">
        <v>1471</v>
      </c>
      <c r="C2188" s="90"/>
      <c r="E2188" s="90"/>
      <c r="G2188" s="525"/>
    </row>
    <row r="2189" spans="1:7" s="21" customFormat="1">
      <c r="A2189" s="91"/>
      <c r="B2189" s="153" t="s">
        <v>1462</v>
      </c>
      <c r="C2189" s="90"/>
      <c r="D2189" s="52"/>
      <c r="E2189" s="90"/>
      <c r="F2189" s="52"/>
      <c r="G2189" s="543"/>
    </row>
    <row r="2190" spans="1:7" s="21" customFormat="1" ht="25.5">
      <c r="A2190" s="91"/>
      <c r="B2190" s="153" t="s">
        <v>1472</v>
      </c>
      <c r="C2190" s="3" t="s">
        <v>24</v>
      </c>
      <c r="D2190" s="79">
        <v>1</v>
      </c>
      <c r="E2190" s="39" t="s">
        <v>25</v>
      </c>
      <c r="F2190" s="52"/>
      <c r="G2190" s="543">
        <f>D2190*F2190</f>
        <v>0</v>
      </c>
    </row>
    <row r="2191" spans="1:7" s="21" customFormat="1">
      <c r="A2191" s="91"/>
      <c r="B2191" s="153"/>
      <c r="C2191" s="90"/>
      <c r="D2191" s="52"/>
      <c r="E2191" s="90"/>
      <c r="F2191" s="52"/>
      <c r="G2191" s="543"/>
    </row>
    <row r="2192" spans="1:7" s="21" customFormat="1" ht="38.25">
      <c r="A2192" s="351">
        <v>2</v>
      </c>
      <c r="B2192" s="352" t="s">
        <v>1473</v>
      </c>
      <c r="C2192" s="368"/>
      <c r="D2192" s="342"/>
      <c r="E2192" s="341"/>
      <c r="F2192" s="52"/>
      <c r="G2192" s="543"/>
    </row>
    <row r="2193" spans="1:7" s="21" customFormat="1">
      <c r="A2193" s="339"/>
      <c r="B2193" s="352" t="s">
        <v>1474</v>
      </c>
      <c r="C2193" s="90" t="s">
        <v>34</v>
      </c>
      <c r="D2193" s="356">
        <v>2</v>
      </c>
      <c r="E2193" s="39" t="s">
        <v>25</v>
      </c>
      <c r="F2193" s="52"/>
      <c r="G2193" s="543">
        <f>D2193*F2193</f>
        <v>0</v>
      </c>
    </row>
    <row r="2194" spans="1:7" s="21" customFormat="1">
      <c r="A2194" s="339"/>
      <c r="B2194" s="344"/>
      <c r="C2194" s="341"/>
      <c r="D2194" s="342"/>
      <c r="E2194" s="341"/>
      <c r="F2194" s="345"/>
      <c r="G2194" s="560"/>
    </row>
    <row r="2195" spans="1:7" s="21" customFormat="1" ht="38.25">
      <c r="A2195" s="351">
        <v>3</v>
      </c>
      <c r="B2195" s="352" t="s">
        <v>1382</v>
      </c>
      <c r="C2195" s="368"/>
      <c r="D2195" s="342"/>
      <c r="E2195" s="373"/>
      <c r="F2195" s="342"/>
      <c r="G2195" s="543"/>
    </row>
    <row r="2196" spans="1:7" s="21" customFormat="1">
      <c r="A2196" s="372"/>
      <c r="B2196" s="352" t="s">
        <v>1383</v>
      </c>
      <c r="C2196" s="368"/>
      <c r="D2196" s="342"/>
      <c r="E2196" s="373"/>
      <c r="F2196" s="342"/>
      <c r="G2196" s="543"/>
    </row>
    <row r="2197" spans="1:7" s="21" customFormat="1">
      <c r="A2197" s="351"/>
      <c r="B2197" s="352" t="s">
        <v>1323</v>
      </c>
      <c r="C2197" s="341" t="s">
        <v>42</v>
      </c>
      <c r="D2197" s="369">
        <v>14</v>
      </c>
      <c r="E2197" s="39" t="s">
        <v>25</v>
      </c>
      <c r="F2197" s="52"/>
      <c r="G2197" s="543">
        <f>D2197*F2197</f>
        <v>0</v>
      </c>
    </row>
    <row r="2198" spans="1:7" s="21" customFormat="1">
      <c r="A2198" s="372"/>
      <c r="B2198" s="352" t="s">
        <v>1385</v>
      </c>
      <c r="C2198" s="368"/>
      <c r="D2198" s="342"/>
      <c r="E2198" s="373"/>
      <c r="F2198" s="342"/>
      <c r="G2198" s="543"/>
    </row>
    <row r="2199" spans="1:7" s="21" customFormat="1">
      <c r="A2199" s="351"/>
      <c r="B2199" s="352" t="s">
        <v>1323</v>
      </c>
      <c r="C2199" s="3" t="s">
        <v>24</v>
      </c>
      <c r="D2199" s="356">
        <v>8</v>
      </c>
      <c r="E2199" s="39" t="s">
        <v>25</v>
      </c>
      <c r="F2199" s="52"/>
      <c r="G2199" s="543">
        <f>D2199*F2199</f>
        <v>0</v>
      </c>
    </row>
    <row r="2200" spans="1:7" s="21" customFormat="1">
      <c r="A2200" s="372"/>
      <c r="B2200" s="352" t="s">
        <v>1384</v>
      </c>
      <c r="C2200" s="368"/>
      <c r="D2200" s="342"/>
      <c r="E2200" s="373"/>
      <c r="F2200" s="342"/>
      <c r="G2200" s="543"/>
    </row>
    <row r="2201" spans="1:7" s="21" customFormat="1">
      <c r="A2201" s="351"/>
      <c r="B2201" s="352" t="s">
        <v>1323</v>
      </c>
      <c r="C2201" s="3" t="s">
        <v>24</v>
      </c>
      <c r="D2201" s="356">
        <v>4</v>
      </c>
      <c r="E2201" s="39" t="s">
        <v>25</v>
      </c>
      <c r="F2201" s="52"/>
      <c r="G2201" s="543">
        <f>D2201*F2201</f>
        <v>0</v>
      </c>
    </row>
    <row r="2202" spans="1:7" s="21" customFormat="1">
      <c r="A2202" s="87"/>
      <c r="B2202" s="153"/>
      <c r="C2202" s="90"/>
      <c r="D2202" s="52"/>
      <c r="E2202" s="90"/>
      <c r="F2202" s="52"/>
      <c r="G2202" s="543"/>
    </row>
    <row r="2203" spans="1:7" s="21" customFormat="1">
      <c r="A2203" s="361"/>
      <c r="B2203" s="362" t="s">
        <v>1475</v>
      </c>
      <c r="C2203" s="363"/>
      <c r="D2203" s="364"/>
      <c r="E2203" s="56" t="s">
        <v>477</v>
      </c>
      <c r="F2203" s="55"/>
      <c r="G2203" s="539">
        <f>SUM(G2182:G2202)</f>
        <v>0</v>
      </c>
    </row>
    <row r="2204" spans="1:7" s="21" customFormat="1">
      <c r="A2204" s="91"/>
      <c r="B2204" s="71"/>
      <c r="C2204" s="90"/>
      <c r="D2204" s="52"/>
      <c r="E2204" s="90"/>
      <c r="F2204" s="52"/>
      <c r="G2204" s="543"/>
    </row>
    <row r="2205" spans="1:7" s="21" customFormat="1">
      <c r="A2205" s="112" t="s">
        <v>1476</v>
      </c>
      <c r="B2205" s="390" t="s">
        <v>1477</v>
      </c>
      <c r="C2205" s="142"/>
      <c r="D2205" s="123"/>
      <c r="E2205" s="168"/>
      <c r="F2205" s="60"/>
      <c r="G2205" s="548"/>
    </row>
    <row r="2206" spans="1:7" s="21" customFormat="1" ht="25.5">
      <c r="A2206" s="351">
        <v>1</v>
      </c>
      <c r="B2206" s="344" t="s">
        <v>1478</v>
      </c>
      <c r="C2206" s="341" t="s">
        <v>42</v>
      </c>
      <c r="D2206" s="369">
        <v>10</v>
      </c>
      <c r="E2206" s="39" t="s">
        <v>25</v>
      </c>
      <c r="F2206" s="345"/>
      <c r="G2206" s="543">
        <f>D2206*F2206</f>
        <v>0</v>
      </c>
    </row>
    <row r="2207" spans="1:7" s="143" customFormat="1">
      <c r="A2207" s="339"/>
      <c r="B2207" s="344"/>
      <c r="C2207" s="341"/>
      <c r="D2207" s="391"/>
      <c r="E2207" s="341"/>
      <c r="F2207" s="345"/>
      <c r="G2207" s="560"/>
    </row>
    <row r="2208" spans="1:7" s="143" customFormat="1" ht="13.5">
      <c r="A2208" s="351">
        <v>2</v>
      </c>
      <c r="B2208" s="344" t="s">
        <v>1479</v>
      </c>
      <c r="C2208" s="341" t="s">
        <v>704</v>
      </c>
      <c r="D2208" s="369">
        <v>28</v>
      </c>
      <c r="E2208" s="39" t="s">
        <v>25</v>
      </c>
      <c r="F2208" s="345"/>
      <c r="G2208" s="543">
        <f>D2208*F2208</f>
        <v>0</v>
      </c>
    </row>
    <row r="2209" spans="1:7" s="143" customFormat="1">
      <c r="A2209" s="339"/>
      <c r="B2209" s="344"/>
      <c r="C2209" s="341"/>
      <c r="D2209" s="391"/>
      <c r="E2209" s="341"/>
      <c r="F2209" s="345"/>
      <c r="G2209" s="560"/>
    </row>
    <row r="2210" spans="1:7" s="143" customFormat="1" ht="25.5">
      <c r="A2210" s="351">
        <v>3</v>
      </c>
      <c r="B2210" s="344" t="s">
        <v>1480</v>
      </c>
      <c r="C2210" s="341" t="s">
        <v>42</v>
      </c>
      <c r="D2210" s="369">
        <v>12</v>
      </c>
      <c r="E2210" s="39" t="s">
        <v>25</v>
      </c>
      <c r="F2210" s="345"/>
      <c r="G2210" s="543">
        <f>D2210*F2210</f>
        <v>0</v>
      </c>
    </row>
    <row r="2211" spans="1:7" s="143" customFormat="1">
      <c r="A2211" s="339"/>
      <c r="B2211" s="344"/>
      <c r="C2211" s="341"/>
      <c r="D2211" s="391"/>
      <c r="E2211" s="341"/>
      <c r="F2211" s="345"/>
      <c r="G2211" s="560"/>
    </row>
    <row r="2212" spans="1:7" s="143" customFormat="1" ht="25.5">
      <c r="A2212" s="351">
        <v>4</v>
      </c>
      <c r="B2212" s="344" t="s">
        <v>1481</v>
      </c>
      <c r="C2212" s="341"/>
      <c r="D2212" s="391"/>
      <c r="E2212" s="341"/>
      <c r="F2212" s="345"/>
      <c r="G2212" s="560"/>
    </row>
    <row r="2213" spans="1:7" s="143" customFormat="1" ht="13.5">
      <c r="A2213" s="339"/>
      <c r="B2213" s="344" t="s">
        <v>1482</v>
      </c>
      <c r="C2213" s="341" t="s">
        <v>704</v>
      </c>
      <c r="D2213" s="369">
        <v>1.7999999999999998</v>
      </c>
      <c r="E2213" s="39" t="s">
        <v>25</v>
      </c>
      <c r="F2213" s="345"/>
      <c r="G2213" s="543">
        <f t="shared" ref="G2213:G2215" si="66">D2213*F2213</f>
        <v>0</v>
      </c>
    </row>
    <row r="2214" spans="1:7" s="21" customFormat="1" ht="13.5">
      <c r="A2214" s="339"/>
      <c r="B2214" s="344" t="s">
        <v>1483</v>
      </c>
      <c r="C2214" s="341" t="s">
        <v>704</v>
      </c>
      <c r="D2214" s="369">
        <v>1.2000000000000002</v>
      </c>
      <c r="E2214" s="39" t="s">
        <v>25</v>
      </c>
      <c r="F2214" s="345"/>
      <c r="G2214" s="543">
        <f t="shared" si="66"/>
        <v>0</v>
      </c>
    </row>
    <row r="2215" spans="1:7" s="21" customFormat="1" ht="13.5">
      <c r="A2215" s="339"/>
      <c r="B2215" s="344" t="s">
        <v>1484</v>
      </c>
      <c r="C2215" s="341" t="s">
        <v>704</v>
      </c>
      <c r="D2215" s="369">
        <v>2.4000000000000004</v>
      </c>
      <c r="E2215" s="39" t="s">
        <v>25</v>
      </c>
      <c r="F2215" s="345"/>
      <c r="G2215" s="543">
        <f t="shared" si="66"/>
        <v>0</v>
      </c>
    </row>
    <row r="2216" spans="1:7" s="21" customFormat="1">
      <c r="A2216" s="339"/>
      <c r="B2216" s="344"/>
      <c r="C2216" s="341"/>
      <c r="D2216" s="391"/>
      <c r="E2216" s="341"/>
      <c r="F2216" s="345"/>
      <c r="G2216" s="560"/>
    </row>
    <row r="2217" spans="1:7" s="21" customFormat="1" ht="51">
      <c r="A2217" s="351">
        <v>5</v>
      </c>
      <c r="B2217" s="344" t="s">
        <v>1485</v>
      </c>
      <c r="C2217" s="341" t="s">
        <v>704</v>
      </c>
      <c r="D2217" s="369">
        <v>11.52</v>
      </c>
      <c r="E2217" s="39" t="s">
        <v>25</v>
      </c>
      <c r="F2217" s="345"/>
      <c r="G2217" s="543">
        <f>D2217*F2217</f>
        <v>0</v>
      </c>
    </row>
    <row r="2218" spans="1:7" s="21" customFormat="1">
      <c r="A2218" s="351"/>
      <c r="B2218" s="344"/>
      <c r="C2218" s="341"/>
      <c r="D2218" s="391"/>
      <c r="E2218" s="341"/>
      <c r="F2218" s="345"/>
      <c r="G2218" s="543"/>
    </row>
    <row r="2219" spans="1:7" s="392" customFormat="1" ht="25.5">
      <c r="A2219" s="351">
        <v>6</v>
      </c>
      <c r="B2219" s="344" t="s">
        <v>1486</v>
      </c>
      <c r="C2219" s="341" t="s">
        <v>42</v>
      </c>
      <c r="D2219" s="369">
        <v>12</v>
      </c>
      <c r="E2219" s="39" t="s">
        <v>25</v>
      </c>
      <c r="F2219" s="52"/>
      <c r="G2219" s="543">
        <f>D2219*F2219</f>
        <v>0</v>
      </c>
    </row>
    <row r="2220" spans="1:7" s="392" customFormat="1">
      <c r="A2220" s="351"/>
      <c r="B2220" s="344"/>
      <c r="C2220" s="341"/>
      <c r="D2220" s="391"/>
      <c r="E2220" s="341"/>
      <c r="F2220" s="52"/>
      <c r="G2220" s="543"/>
    </row>
    <row r="2221" spans="1:7" s="392" customFormat="1" ht="25.5">
      <c r="A2221" s="351">
        <v>7</v>
      </c>
      <c r="B2221" s="344" t="s">
        <v>1487</v>
      </c>
      <c r="C2221" s="341"/>
      <c r="D2221" s="391"/>
      <c r="E2221" s="341"/>
      <c r="F2221" s="52"/>
      <c r="G2221" s="543"/>
    </row>
    <row r="2222" spans="1:7" s="392" customFormat="1">
      <c r="A2222" s="351"/>
      <c r="B2222" s="344" t="s">
        <v>1488</v>
      </c>
      <c r="C2222" s="341" t="s">
        <v>42</v>
      </c>
      <c r="D2222" s="369">
        <v>2.5</v>
      </c>
      <c r="E2222" s="39" t="s">
        <v>25</v>
      </c>
      <c r="F2222" s="52"/>
      <c r="G2222" s="543">
        <f t="shared" ref="G2222:G2223" si="67">D2222*F2222</f>
        <v>0</v>
      </c>
    </row>
    <row r="2223" spans="1:7" s="392" customFormat="1">
      <c r="A2223" s="351"/>
      <c r="B2223" s="344" t="s">
        <v>1489</v>
      </c>
      <c r="C2223" s="90" t="s">
        <v>34</v>
      </c>
      <c r="D2223" s="356">
        <v>1</v>
      </c>
      <c r="E2223" s="39" t="s">
        <v>25</v>
      </c>
      <c r="F2223" s="52"/>
      <c r="G2223" s="543">
        <f t="shared" si="67"/>
        <v>0</v>
      </c>
    </row>
    <row r="2224" spans="1:7" s="392" customFormat="1">
      <c r="A2224" s="339"/>
      <c r="B2224" s="344"/>
      <c r="C2224" s="341"/>
      <c r="D2224" s="391"/>
      <c r="E2224" s="341"/>
      <c r="F2224" s="345"/>
      <c r="G2224" s="560"/>
    </row>
    <row r="2225" spans="1:7" s="392" customFormat="1" ht="51">
      <c r="A2225" s="351">
        <v>8</v>
      </c>
      <c r="B2225" s="344" t="s">
        <v>1490</v>
      </c>
      <c r="C2225" s="341" t="s">
        <v>704</v>
      </c>
      <c r="D2225" s="369">
        <v>11.079999999999998</v>
      </c>
      <c r="E2225" s="39" t="s">
        <v>25</v>
      </c>
      <c r="F2225" s="345"/>
      <c r="G2225" s="543">
        <f>D2225*F2225</f>
        <v>0</v>
      </c>
    </row>
    <row r="2226" spans="1:7" s="392" customFormat="1">
      <c r="A2226" s="339"/>
      <c r="B2226" s="344"/>
      <c r="C2226" s="341"/>
      <c r="D2226" s="391"/>
      <c r="E2226" s="341"/>
      <c r="F2226" s="345"/>
      <c r="G2226" s="560"/>
    </row>
    <row r="2227" spans="1:7" s="392" customFormat="1" ht="13.5">
      <c r="A2227" s="351">
        <v>9</v>
      </c>
      <c r="B2227" s="344" t="s">
        <v>1491</v>
      </c>
      <c r="C2227" s="341" t="s">
        <v>704</v>
      </c>
      <c r="D2227" s="369">
        <v>16.920000000000002</v>
      </c>
      <c r="E2227" s="39" t="s">
        <v>25</v>
      </c>
      <c r="F2227" s="345"/>
      <c r="G2227" s="543">
        <f>D2227*F2227</f>
        <v>0</v>
      </c>
    </row>
    <row r="2228" spans="1:7" s="392" customFormat="1">
      <c r="A2228" s="393"/>
      <c r="B2228" s="394"/>
      <c r="C2228" s="395"/>
      <c r="D2228" s="396"/>
      <c r="E2228" s="395"/>
      <c r="F2228" s="342"/>
      <c r="G2228" s="564"/>
    </row>
    <row r="2229" spans="1:7" s="392" customFormat="1">
      <c r="A2229" s="361"/>
      <c r="B2229" s="362" t="s">
        <v>1492</v>
      </c>
      <c r="C2229" s="363"/>
      <c r="D2229" s="364"/>
      <c r="E2229" s="56" t="s">
        <v>477</v>
      </c>
      <c r="F2229" s="55"/>
      <c r="G2229" s="539">
        <f>SUM(G2205:G2228)</f>
        <v>0</v>
      </c>
    </row>
    <row r="2230" spans="1:7" s="392" customFormat="1">
      <c r="A2230" s="339"/>
      <c r="B2230" s="352"/>
      <c r="C2230" s="341"/>
      <c r="D2230" s="342"/>
      <c r="E2230" s="341"/>
      <c r="F2230" s="345"/>
      <c r="G2230" s="560"/>
    </row>
    <row r="2231" spans="1:7" s="392" customFormat="1" ht="15.75">
      <c r="A2231" s="346"/>
      <c r="B2231" s="98" t="s">
        <v>1493</v>
      </c>
      <c r="C2231" s="367"/>
      <c r="D2231" s="349"/>
      <c r="E2231" s="350"/>
      <c r="F2231" s="60"/>
      <c r="G2231" s="548"/>
    </row>
    <row r="2232" spans="1:7" s="392" customFormat="1">
      <c r="A2232" s="397"/>
      <c r="B2232" s="344"/>
      <c r="C2232" s="341"/>
      <c r="D2232" s="342"/>
      <c r="E2232" s="341"/>
      <c r="F2232" s="52"/>
      <c r="G2232" s="543"/>
    </row>
    <row r="2233" spans="1:7" s="392" customFormat="1">
      <c r="A2233" s="361" t="s">
        <v>638</v>
      </c>
      <c r="B2233" s="398" t="s">
        <v>1304</v>
      </c>
      <c r="C2233" s="367"/>
      <c r="D2233" s="349"/>
      <c r="E2233" s="61" t="s">
        <v>477</v>
      </c>
      <c r="F2233" s="60"/>
      <c r="G2233" s="548">
        <f>G1975</f>
        <v>0</v>
      </c>
    </row>
    <row r="2234" spans="1:7" s="392" customFormat="1">
      <c r="A2234" s="346" t="s">
        <v>683</v>
      </c>
      <c r="B2234" s="398" t="s">
        <v>1319</v>
      </c>
      <c r="C2234" s="367"/>
      <c r="D2234" s="349"/>
      <c r="E2234" s="61" t="s">
        <v>477</v>
      </c>
      <c r="F2234" s="60"/>
      <c r="G2234" s="548">
        <f>G2084</f>
        <v>0</v>
      </c>
    </row>
    <row r="2235" spans="1:7" s="392" customFormat="1">
      <c r="A2235" s="361" t="s">
        <v>727</v>
      </c>
      <c r="B2235" s="347" t="s">
        <v>1399</v>
      </c>
      <c r="C2235" s="367"/>
      <c r="D2235" s="349"/>
      <c r="E2235" s="61" t="s">
        <v>477</v>
      </c>
      <c r="F2235" s="60"/>
      <c r="G2235" s="548">
        <f>G2101</f>
        <v>0</v>
      </c>
    </row>
    <row r="2236" spans="1:7" s="392" customFormat="1">
      <c r="A2236" s="346" t="s">
        <v>779</v>
      </c>
      <c r="B2236" s="382" t="s">
        <v>1410</v>
      </c>
      <c r="C2236" s="367"/>
      <c r="D2236" s="349"/>
      <c r="E2236" s="61" t="s">
        <v>477</v>
      </c>
      <c r="F2236" s="60"/>
      <c r="G2236" s="565">
        <f>G2133</f>
        <v>0</v>
      </c>
    </row>
    <row r="2237" spans="1:7" s="392" customFormat="1">
      <c r="A2237" s="361" t="s">
        <v>845</v>
      </c>
      <c r="B2237" s="382" t="s">
        <v>1494</v>
      </c>
      <c r="C2237" s="367"/>
      <c r="D2237" s="349"/>
      <c r="E2237" s="61" t="s">
        <v>477</v>
      </c>
      <c r="F2237" s="60"/>
      <c r="G2237" s="566">
        <f>G2180</f>
        <v>0</v>
      </c>
    </row>
    <row r="2238" spans="1:7" s="392" customFormat="1">
      <c r="A2238" s="346" t="s">
        <v>1465</v>
      </c>
      <c r="B2238" s="390" t="s">
        <v>1466</v>
      </c>
      <c r="C2238" s="367"/>
      <c r="D2238" s="349"/>
      <c r="E2238" s="61" t="s">
        <v>477</v>
      </c>
      <c r="F2238" s="60"/>
      <c r="G2238" s="565">
        <f>G2203</f>
        <v>0</v>
      </c>
    </row>
    <row r="2239" spans="1:7" s="392" customFormat="1">
      <c r="A2239" s="346" t="s">
        <v>1476</v>
      </c>
      <c r="B2239" s="399" t="s">
        <v>1477</v>
      </c>
      <c r="C2239" s="367"/>
      <c r="D2239" s="349"/>
      <c r="E2239" s="61" t="s">
        <v>477</v>
      </c>
      <c r="F2239" s="60"/>
      <c r="G2239" s="565">
        <f>G2229</f>
        <v>0</v>
      </c>
    </row>
    <row r="2240" spans="1:7" s="392" customFormat="1" ht="13.5" thickBot="1">
      <c r="A2240" s="339"/>
      <c r="B2240" s="400"/>
      <c r="C2240" s="401"/>
      <c r="D2240" s="402"/>
      <c r="E2240" s="401"/>
      <c r="F2240" s="139"/>
      <c r="G2240" s="559"/>
    </row>
    <row r="2241" spans="1:7" s="392" customFormat="1" ht="16.5" thickTop="1">
      <c r="A2241" s="361"/>
      <c r="B2241" s="403" t="s">
        <v>1495</v>
      </c>
      <c r="C2241" s="367"/>
      <c r="D2241" s="349"/>
      <c r="E2241" s="61" t="s">
        <v>477</v>
      </c>
      <c r="F2241" s="60"/>
      <c r="G2241" s="548">
        <f>SUM(G2233:G2240)</f>
        <v>0</v>
      </c>
    </row>
    <row r="2242" spans="1:7" s="392" customFormat="1">
      <c r="A2242" s="91"/>
      <c r="B2242" s="129"/>
      <c r="C2242" s="90"/>
      <c r="D2242" s="21"/>
      <c r="E2242" s="90"/>
      <c r="F2242" s="21"/>
      <c r="G2242" s="525"/>
    </row>
    <row r="2243" spans="1:7" s="392" customFormat="1">
      <c r="A2243" s="91"/>
      <c r="B2243" s="129"/>
      <c r="C2243" s="90"/>
      <c r="D2243" s="21"/>
      <c r="E2243" s="90"/>
      <c r="F2243" s="21"/>
      <c r="G2243" s="525"/>
    </row>
    <row r="2244" spans="1:7" s="392" customFormat="1" ht="15.75">
      <c r="A2244" s="30" t="s">
        <v>1496</v>
      </c>
      <c r="B2244" s="31" t="s">
        <v>1497</v>
      </c>
      <c r="C2244" s="12"/>
      <c r="D2244" s="32"/>
      <c r="E2244" s="14"/>
      <c r="F2244" s="32"/>
      <c r="G2244" s="513"/>
    </row>
    <row r="2245" spans="1:7" s="392" customFormat="1">
      <c r="A2245" s="109"/>
      <c r="B2245" s="57"/>
      <c r="C2245" s="49"/>
      <c r="D2245" s="167"/>
      <c r="E2245" s="404"/>
      <c r="F2245" s="171"/>
      <c r="G2245" s="534"/>
    </row>
    <row r="2246" spans="1:7" s="392" customFormat="1" ht="51">
      <c r="A2246" s="109"/>
      <c r="B2246" s="48" t="s">
        <v>1498</v>
      </c>
      <c r="C2246" s="49"/>
      <c r="D2246" s="167"/>
      <c r="E2246" s="404"/>
      <c r="F2246" s="171"/>
      <c r="G2246" s="534"/>
    </row>
    <row r="2247" spans="1:7" s="125" customFormat="1" ht="89.25">
      <c r="A2247" s="109"/>
      <c r="B2247" s="48" t="s">
        <v>1499</v>
      </c>
      <c r="C2247" s="49"/>
      <c r="D2247" s="167"/>
      <c r="E2247" s="404"/>
      <c r="F2247" s="171"/>
      <c r="G2247" s="534"/>
    </row>
    <row r="2248" spans="1:7" s="125" customFormat="1" ht="63.75">
      <c r="A2248" s="109"/>
      <c r="B2248" s="48" t="s">
        <v>1500</v>
      </c>
      <c r="C2248" s="49"/>
      <c r="D2248" s="167"/>
      <c r="E2248" s="404"/>
      <c r="F2248" s="171"/>
      <c r="G2248" s="534"/>
    </row>
    <row r="2249" spans="1:7" s="392" customFormat="1">
      <c r="A2249" s="109"/>
      <c r="B2249" s="57"/>
      <c r="C2249" s="49"/>
      <c r="D2249" s="167"/>
      <c r="E2249" s="404"/>
      <c r="F2249" s="171"/>
      <c r="G2249" s="534"/>
    </row>
    <row r="2250" spans="1:7" s="392" customFormat="1" ht="51">
      <c r="A2250" s="109">
        <v>1</v>
      </c>
      <c r="B2250" s="48" t="s">
        <v>1501</v>
      </c>
      <c r="C2250" s="90" t="s">
        <v>34</v>
      </c>
      <c r="D2250" s="275">
        <v>40</v>
      </c>
      <c r="E2250" s="39" t="s">
        <v>25</v>
      </c>
      <c r="F2250" s="52"/>
      <c r="G2250" s="538">
        <f>D2250*F2250</f>
        <v>0</v>
      </c>
    </row>
    <row r="2251" spans="1:7" s="406" customFormat="1">
      <c r="A2251" s="109"/>
      <c r="B2251" s="57"/>
      <c r="C2251" s="49"/>
      <c r="D2251" s="52"/>
      <c r="E2251" s="49"/>
      <c r="F2251" s="52"/>
      <c r="G2251" s="538"/>
    </row>
    <row r="2252" spans="1:7" s="406" customFormat="1" ht="25.5">
      <c r="A2252" s="109">
        <v>2</v>
      </c>
      <c r="B2252" s="48" t="s">
        <v>1502</v>
      </c>
      <c r="C2252" s="49" t="s">
        <v>38</v>
      </c>
      <c r="D2252" s="63">
        <v>5</v>
      </c>
      <c r="E2252" s="39" t="s">
        <v>25</v>
      </c>
      <c r="F2252" s="52"/>
      <c r="G2252" s="538">
        <f t="shared" ref="G2252:G2270" si="68">D2252*F2252</f>
        <v>0</v>
      </c>
    </row>
    <row r="2253" spans="1:7" s="406" customFormat="1">
      <c r="A2253" s="109"/>
      <c r="B2253" s="129"/>
      <c r="C2253" s="49"/>
      <c r="D2253" s="52"/>
      <c r="E2253" s="49"/>
      <c r="F2253" s="52"/>
      <c r="G2253" s="538"/>
    </row>
    <row r="2254" spans="1:7" s="406" customFormat="1" ht="51">
      <c r="A2254" s="109">
        <v>3</v>
      </c>
      <c r="B2254" s="48" t="s">
        <v>1503</v>
      </c>
      <c r="C2254" s="49" t="s">
        <v>47</v>
      </c>
      <c r="D2254" s="63">
        <v>110</v>
      </c>
      <c r="E2254" s="39" t="s">
        <v>25</v>
      </c>
      <c r="F2254" s="52"/>
      <c r="G2254" s="538">
        <f t="shared" si="68"/>
        <v>0</v>
      </c>
    </row>
    <row r="2255" spans="1:7" s="406" customFormat="1">
      <c r="A2255" s="109"/>
      <c r="B2255" s="57"/>
      <c r="C2255" s="49"/>
      <c r="D2255" s="167"/>
      <c r="E2255" s="407"/>
      <c r="F2255" s="167"/>
      <c r="G2255" s="538"/>
    </row>
    <row r="2256" spans="1:7" s="21" customFormat="1" ht="38.25">
      <c r="A2256" s="109">
        <v>4</v>
      </c>
      <c r="B2256" s="48" t="s">
        <v>1504</v>
      </c>
      <c r="C2256" s="49" t="s">
        <v>38</v>
      </c>
      <c r="D2256" s="63">
        <v>15</v>
      </c>
      <c r="E2256" s="39" t="s">
        <v>25</v>
      </c>
      <c r="F2256" s="52"/>
      <c r="G2256" s="538">
        <f t="shared" si="68"/>
        <v>0</v>
      </c>
    </row>
    <row r="2257" spans="1:7" s="408" customFormat="1">
      <c r="A2257" s="109"/>
      <c r="B2257" s="57"/>
      <c r="C2257" s="49"/>
      <c r="D2257" s="52"/>
      <c r="E2257" s="49"/>
      <c r="F2257" s="52"/>
      <c r="G2257" s="538"/>
    </row>
    <row r="2258" spans="1:7" s="409" customFormat="1" ht="25.5">
      <c r="A2258" s="109">
        <v>5</v>
      </c>
      <c r="B2258" s="48" t="s">
        <v>1505</v>
      </c>
      <c r="C2258" s="49" t="s">
        <v>38</v>
      </c>
      <c r="D2258" s="63">
        <v>100</v>
      </c>
      <c r="E2258" s="39" t="s">
        <v>25</v>
      </c>
      <c r="F2258" s="52"/>
      <c r="G2258" s="538">
        <f t="shared" si="68"/>
        <v>0</v>
      </c>
    </row>
    <row r="2259" spans="1:7" s="408" customFormat="1">
      <c r="A2259" s="109"/>
      <c r="B2259" s="48"/>
      <c r="C2259" s="49"/>
      <c r="D2259" s="52"/>
      <c r="E2259" s="49"/>
      <c r="F2259" s="52"/>
      <c r="G2259" s="538"/>
    </row>
    <row r="2260" spans="1:7" s="408" customFormat="1" ht="38.25">
      <c r="A2260" s="109">
        <v>6</v>
      </c>
      <c r="B2260" s="48" t="s">
        <v>1506</v>
      </c>
      <c r="C2260" s="49" t="s">
        <v>38</v>
      </c>
      <c r="D2260" s="63">
        <v>20</v>
      </c>
      <c r="E2260" s="39" t="s">
        <v>25</v>
      </c>
      <c r="F2260" s="52"/>
      <c r="G2260" s="538">
        <f t="shared" si="68"/>
        <v>0</v>
      </c>
    </row>
    <row r="2261" spans="1:7" s="408" customFormat="1">
      <c r="A2261" s="109"/>
      <c r="B2261" s="129"/>
      <c r="C2261" s="49"/>
      <c r="D2261" s="167"/>
      <c r="E2261" s="407"/>
      <c r="F2261" s="167"/>
      <c r="G2261" s="538"/>
    </row>
    <row r="2262" spans="1:7" s="408" customFormat="1" ht="63.75">
      <c r="A2262" s="109">
        <v>7</v>
      </c>
      <c r="B2262" s="48" t="s">
        <v>1507</v>
      </c>
      <c r="C2262" s="49" t="s">
        <v>38</v>
      </c>
      <c r="D2262" s="63">
        <v>90</v>
      </c>
      <c r="E2262" s="39" t="s">
        <v>25</v>
      </c>
      <c r="F2262" s="52"/>
      <c r="G2262" s="538">
        <f t="shared" si="68"/>
        <v>0</v>
      </c>
    </row>
    <row r="2263" spans="1:7" s="409" customFormat="1">
      <c r="A2263" s="109"/>
      <c r="B2263" s="57"/>
      <c r="C2263" s="49"/>
      <c r="D2263" s="167"/>
      <c r="E2263" s="407"/>
      <c r="F2263" s="167"/>
      <c r="G2263" s="538"/>
    </row>
    <row r="2264" spans="1:7" s="408" customFormat="1" ht="38.25">
      <c r="A2264" s="109">
        <v>8</v>
      </c>
      <c r="B2264" s="48" t="s">
        <v>1508</v>
      </c>
      <c r="C2264" s="49" t="s">
        <v>38</v>
      </c>
      <c r="D2264" s="63">
        <v>20</v>
      </c>
      <c r="E2264" s="39" t="s">
        <v>25</v>
      </c>
      <c r="F2264" s="52"/>
      <c r="G2264" s="538">
        <f t="shared" si="68"/>
        <v>0</v>
      </c>
    </row>
    <row r="2265" spans="1:7" s="408" customFormat="1">
      <c r="A2265" s="109"/>
      <c r="B2265" s="57"/>
      <c r="C2265" s="49"/>
      <c r="D2265" s="52"/>
      <c r="E2265" s="49"/>
      <c r="F2265" s="52"/>
      <c r="G2265" s="538"/>
    </row>
    <row r="2266" spans="1:7" s="408" customFormat="1" ht="38.25">
      <c r="A2266" s="109">
        <v>9</v>
      </c>
      <c r="B2266" s="48" t="s">
        <v>1509</v>
      </c>
      <c r="C2266" s="49" t="s">
        <v>38</v>
      </c>
      <c r="D2266" s="63">
        <v>60</v>
      </c>
      <c r="E2266" s="39" t="s">
        <v>25</v>
      </c>
      <c r="F2266" s="52"/>
      <c r="G2266" s="538">
        <f t="shared" si="68"/>
        <v>0</v>
      </c>
    </row>
    <row r="2267" spans="1:7" s="408" customFormat="1">
      <c r="A2267" s="109"/>
      <c r="B2267" s="129"/>
      <c r="C2267" s="49"/>
      <c r="D2267" s="52"/>
      <c r="E2267" s="49"/>
      <c r="F2267" s="52"/>
      <c r="G2267" s="538"/>
    </row>
    <row r="2268" spans="1:7" s="408" customFormat="1" ht="38.25">
      <c r="A2268" s="109">
        <v>10</v>
      </c>
      <c r="B2268" s="48" t="s">
        <v>1510</v>
      </c>
      <c r="C2268" s="49" t="s">
        <v>47</v>
      </c>
      <c r="D2268" s="63">
        <v>200</v>
      </c>
      <c r="E2268" s="39" t="s">
        <v>25</v>
      </c>
      <c r="F2268" s="52"/>
      <c r="G2268" s="538">
        <f t="shared" si="68"/>
        <v>0</v>
      </c>
    </row>
    <row r="2269" spans="1:7" s="408" customFormat="1">
      <c r="A2269" s="109"/>
      <c r="B2269" s="57"/>
      <c r="C2269" s="49"/>
      <c r="D2269" s="167"/>
      <c r="E2269" s="407"/>
      <c r="F2269" s="167"/>
      <c r="G2269" s="538"/>
    </row>
    <row r="2270" spans="1:7" s="408" customFormat="1" ht="25.5">
      <c r="A2270" s="109">
        <v>11</v>
      </c>
      <c r="B2270" s="48" t="s">
        <v>1511</v>
      </c>
      <c r="C2270" s="49" t="s">
        <v>38</v>
      </c>
      <c r="D2270" s="63">
        <v>345</v>
      </c>
      <c r="E2270" s="39" t="s">
        <v>25</v>
      </c>
      <c r="F2270" s="52"/>
      <c r="G2270" s="538">
        <f t="shared" si="68"/>
        <v>0</v>
      </c>
    </row>
    <row r="2271" spans="1:7" s="408" customFormat="1">
      <c r="A2271" s="109"/>
      <c r="B2271" s="57"/>
      <c r="C2271" s="49"/>
      <c r="D2271" s="175"/>
      <c r="E2271" s="410"/>
      <c r="F2271" s="22"/>
      <c r="G2271" s="538"/>
    </row>
    <row r="2272" spans="1:7" s="408" customFormat="1">
      <c r="A2272" s="112" t="s">
        <v>665</v>
      </c>
      <c r="B2272" s="53" t="s">
        <v>1512</v>
      </c>
      <c r="C2272" s="54"/>
      <c r="D2272" s="55"/>
      <c r="E2272" s="56"/>
      <c r="F2272" s="411"/>
      <c r="G2272" s="521">
        <f>SUM(G2244:G2271)</f>
        <v>0</v>
      </c>
    </row>
    <row r="2273" spans="1:7" s="409" customFormat="1">
      <c r="A2273" s="109"/>
      <c r="B2273" s="48"/>
      <c r="C2273" s="49"/>
      <c r="D2273" s="52"/>
      <c r="E2273" s="58"/>
      <c r="F2273" s="22"/>
      <c r="G2273" s="520"/>
    </row>
    <row r="2274" spans="1:7" s="408" customFormat="1" ht="16.5" thickBot="1">
      <c r="A2274" s="112"/>
      <c r="B2274" s="413" t="s">
        <v>1513</v>
      </c>
      <c r="C2274" s="414"/>
      <c r="D2274" s="415"/>
      <c r="E2274" s="416"/>
      <c r="F2274" s="417"/>
      <c r="G2274" s="567"/>
    </row>
    <row r="2275" spans="1:7" s="408" customFormat="1" ht="16.5" thickTop="1">
      <c r="A2275" s="112"/>
      <c r="B2275" s="108" t="s">
        <v>1514</v>
      </c>
      <c r="C2275" s="59"/>
      <c r="D2275" s="102"/>
      <c r="E2275" s="418"/>
      <c r="F2275" s="405"/>
      <c r="G2275" s="523">
        <f>G2272</f>
        <v>0</v>
      </c>
    </row>
    <row r="2276" spans="1:7" s="408" customFormat="1" ht="13.5" thickBot="1">
      <c r="A2276" s="109"/>
      <c r="B2276" s="57"/>
      <c r="C2276" s="49"/>
      <c r="D2276" s="52"/>
      <c r="E2276" s="58"/>
      <c r="F2276" s="22"/>
      <c r="G2276" s="520"/>
    </row>
    <row r="2277" spans="1:7" s="408" customFormat="1">
      <c r="A2277" s="419" t="s">
        <v>1515</v>
      </c>
      <c r="B2277" s="420" t="s">
        <v>1516</v>
      </c>
      <c r="C2277" s="421" t="s">
        <v>1517</v>
      </c>
      <c r="D2277" s="422"/>
      <c r="E2277" s="423" t="s">
        <v>1518</v>
      </c>
      <c r="F2277" s="424"/>
      <c r="G2277" s="568"/>
    </row>
    <row r="2278" spans="1:7" s="431" customFormat="1">
      <c r="A2278" s="425" t="s">
        <v>1519</v>
      </c>
      <c r="B2278" s="426" t="s">
        <v>1520</v>
      </c>
      <c r="C2278" s="427" t="s">
        <v>1521</v>
      </c>
      <c r="D2278" s="428"/>
      <c r="E2278" s="429" t="s">
        <v>1522</v>
      </c>
      <c r="F2278" s="430"/>
      <c r="G2278" s="569"/>
    </row>
    <row r="2279" spans="1:7" s="409" customFormat="1">
      <c r="A2279" s="425" t="s">
        <v>1523</v>
      </c>
      <c r="B2279" s="426" t="s">
        <v>1524</v>
      </c>
      <c r="C2279" s="427" t="s">
        <v>1525</v>
      </c>
      <c r="D2279" s="428"/>
      <c r="E2279" s="429" t="s">
        <v>1526</v>
      </c>
      <c r="F2279" s="432"/>
      <c r="G2279" s="570"/>
    </row>
    <row r="2280" spans="1:7" s="408" customFormat="1" ht="13.5" thickBot="1">
      <c r="A2280" s="433" t="s">
        <v>1527</v>
      </c>
      <c r="B2280" s="434" t="s">
        <v>1528</v>
      </c>
      <c r="C2280" s="435" t="s">
        <v>1529</v>
      </c>
      <c r="D2280" s="436"/>
      <c r="E2280" s="437" t="s">
        <v>1530</v>
      </c>
      <c r="F2280" s="438"/>
      <c r="G2280" s="571"/>
    </row>
    <row r="2281" spans="1:7" s="408" customFormat="1">
      <c r="A2281" s="439"/>
      <c r="B2281" s="73"/>
      <c r="C2281" s="74"/>
      <c r="D2281" s="440"/>
      <c r="E2281" s="441"/>
      <c r="F2281" s="440"/>
      <c r="G2281" s="572"/>
    </row>
    <row r="2282" spans="1:7" s="408" customFormat="1" ht="15.75">
      <c r="A2282" s="30" t="s">
        <v>1531</v>
      </c>
      <c r="B2282" s="31" t="s">
        <v>1532</v>
      </c>
      <c r="C2282" s="12"/>
      <c r="D2282" s="32"/>
      <c r="E2282" s="14"/>
      <c r="F2282" s="32"/>
      <c r="G2282" s="513"/>
    </row>
    <row r="2283" spans="1:7" s="408" customFormat="1">
      <c r="A2283" s="442"/>
      <c r="B2283" s="443"/>
      <c r="C2283" s="74"/>
      <c r="D2283" s="444"/>
      <c r="E2283" s="445"/>
      <c r="F2283" s="446"/>
      <c r="G2283" s="573"/>
    </row>
    <row r="2284" spans="1:7" s="408" customFormat="1">
      <c r="A2284" s="447" t="s">
        <v>981</v>
      </c>
      <c r="B2284" s="448" t="s">
        <v>22</v>
      </c>
      <c r="C2284" s="449"/>
      <c r="D2284" s="450"/>
      <c r="E2284" s="451"/>
      <c r="F2284" s="452"/>
      <c r="G2284" s="574"/>
    </row>
    <row r="2285" spans="1:7" s="408" customFormat="1" ht="38.25">
      <c r="A2285" s="453" t="s">
        <v>857</v>
      </c>
      <c r="B2285" s="73" t="s">
        <v>1533</v>
      </c>
      <c r="C2285" s="74" t="s">
        <v>692</v>
      </c>
      <c r="D2285" s="454">
        <v>20</v>
      </c>
      <c r="E2285" s="39" t="s">
        <v>25</v>
      </c>
      <c r="F2285" s="455"/>
      <c r="G2285" s="575">
        <f>D2285*F2285</f>
        <v>0</v>
      </c>
    </row>
    <row r="2286" spans="1:7" s="408" customFormat="1">
      <c r="A2286" s="453"/>
      <c r="B2286" s="73"/>
      <c r="C2286" s="74"/>
      <c r="D2286" s="457"/>
      <c r="E2286" s="458"/>
      <c r="F2286" s="455"/>
      <c r="G2286" s="575"/>
    </row>
    <row r="2287" spans="1:7" s="409" customFormat="1">
      <c r="A2287" s="459"/>
      <c r="B2287" s="460" t="s">
        <v>29</v>
      </c>
      <c r="C2287" s="461"/>
      <c r="D2287" s="462"/>
      <c r="E2287" s="463"/>
      <c r="F2287" s="464"/>
      <c r="G2287" s="576">
        <f>SUM(G2285)</f>
        <v>0</v>
      </c>
    </row>
    <row r="2288" spans="1:7" s="408" customFormat="1">
      <c r="A2288" s="465"/>
      <c r="B2288" s="73"/>
      <c r="C2288" s="74"/>
      <c r="D2288" s="457"/>
      <c r="E2288" s="458"/>
      <c r="F2288" s="455"/>
      <c r="G2288" s="577"/>
    </row>
    <row r="2289" spans="1:7" s="408" customFormat="1">
      <c r="A2289" s="447" t="s">
        <v>439</v>
      </c>
      <c r="B2289" s="448" t="s">
        <v>69</v>
      </c>
      <c r="C2289" s="449"/>
      <c r="D2289" s="450"/>
      <c r="E2289" s="451"/>
      <c r="F2289" s="466"/>
      <c r="G2289" s="574"/>
    </row>
    <row r="2290" spans="1:7" s="408" customFormat="1">
      <c r="A2290" s="442"/>
      <c r="B2290" s="467"/>
      <c r="C2290" s="74"/>
      <c r="D2290" s="412"/>
      <c r="E2290" s="74"/>
      <c r="F2290" s="455"/>
      <c r="G2290" s="578"/>
    </row>
    <row r="2291" spans="1:7" s="408" customFormat="1" ht="76.5">
      <c r="A2291" s="453" t="s">
        <v>702</v>
      </c>
      <c r="B2291" s="73" t="s">
        <v>1534</v>
      </c>
      <c r="C2291" s="74" t="s">
        <v>704</v>
      </c>
      <c r="D2291" s="454">
        <v>124</v>
      </c>
      <c r="E2291" s="39" t="s">
        <v>25</v>
      </c>
      <c r="F2291" s="455"/>
      <c r="G2291" s="575">
        <f>D2291*F2291</f>
        <v>0</v>
      </c>
    </row>
    <row r="2292" spans="1:7" s="408" customFormat="1">
      <c r="A2292" s="453"/>
      <c r="B2292" s="73"/>
      <c r="C2292" s="74"/>
      <c r="D2292" s="412"/>
      <c r="E2292" s="74"/>
      <c r="F2292" s="455"/>
      <c r="G2292" s="575"/>
    </row>
    <row r="2293" spans="1:7" s="408" customFormat="1" ht="63.75">
      <c r="A2293" s="453" t="s">
        <v>705</v>
      </c>
      <c r="B2293" s="73" t="s">
        <v>1535</v>
      </c>
      <c r="C2293" s="74" t="s">
        <v>704</v>
      </c>
      <c r="D2293" s="454">
        <v>50</v>
      </c>
      <c r="E2293" s="39" t="s">
        <v>25</v>
      </c>
      <c r="F2293" s="455"/>
      <c r="G2293" s="575">
        <f>D2293*F2293</f>
        <v>0</v>
      </c>
    </row>
    <row r="2294" spans="1:7" s="408" customFormat="1">
      <c r="A2294" s="453"/>
      <c r="B2294" s="73"/>
      <c r="C2294" s="74"/>
      <c r="D2294" s="412"/>
      <c r="E2294" s="74"/>
      <c r="F2294" s="455"/>
      <c r="G2294" s="575"/>
    </row>
    <row r="2295" spans="1:7" s="408" customFormat="1" ht="38.25">
      <c r="A2295" s="453" t="s">
        <v>1536</v>
      </c>
      <c r="B2295" s="73" t="s">
        <v>1537</v>
      </c>
      <c r="C2295" s="74" t="s">
        <v>704</v>
      </c>
      <c r="D2295" s="454">
        <v>74</v>
      </c>
      <c r="E2295" s="39" t="s">
        <v>25</v>
      </c>
      <c r="F2295" s="455"/>
      <c r="G2295" s="575">
        <f>D2295*F2295</f>
        <v>0</v>
      </c>
    </row>
    <row r="2296" spans="1:7" s="408" customFormat="1">
      <c r="A2296" s="453"/>
      <c r="B2296" s="73"/>
      <c r="C2296" s="74"/>
      <c r="D2296" s="412"/>
      <c r="E2296" s="74"/>
      <c r="F2296" s="455"/>
      <c r="G2296" s="575"/>
    </row>
    <row r="2297" spans="1:7" s="408" customFormat="1">
      <c r="A2297" s="459"/>
      <c r="B2297" s="460" t="s">
        <v>83</v>
      </c>
      <c r="C2297" s="461"/>
      <c r="D2297" s="462"/>
      <c r="E2297" s="463"/>
      <c r="F2297" s="464"/>
      <c r="G2297" s="576">
        <f>SUM(G2291:G2295)</f>
        <v>0</v>
      </c>
    </row>
    <row r="2298" spans="1:7" s="408" customFormat="1">
      <c r="A2298" s="468"/>
      <c r="B2298" s="443"/>
      <c r="C2298" s="74"/>
      <c r="D2298" s="412"/>
      <c r="E2298" s="74"/>
      <c r="F2298" s="455"/>
      <c r="G2298" s="578"/>
    </row>
    <row r="2299" spans="1:7" s="408" customFormat="1">
      <c r="A2299" s="447" t="s">
        <v>989</v>
      </c>
      <c r="B2299" s="448" t="s">
        <v>1538</v>
      </c>
      <c r="C2299" s="449"/>
      <c r="D2299" s="450"/>
      <c r="E2299" s="451"/>
      <c r="F2299" s="466"/>
      <c r="G2299" s="574"/>
    </row>
    <row r="2300" spans="1:7" s="408" customFormat="1" ht="25.5">
      <c r="A2300" s="453" t="s">
        <v>1539</v>
      </c>
      <c r="B2300" s="73" t="s">
        <v>1540</v>
      </c>
      <c r="C2300" s="74"/>
      <c r="D2300" s="457"/>
      <c r="E2300" s="458"/>
      <c r="F2300" s="455"/>
      <c r="G2300" s="577"/>
    </row>
    <row r="2301" spans="1:7" s="408" customFormat="1">
      <c r="A2301" s="465"/>
      <c r="B2301" s="73" t="s">
        <v>1541</v>
      </c>
      <c r="C2301" s="3" t="s">
        <v>42</v>
      </c>
      <c r="D2301" s="454">
        <v>45</v>
      </c>
      <c r="E2301" s="39" t="s">
        <v>25</v>
      </c>
      <c r="F2301" s="455"/>
      <c r="G2301" s="575">
        <f>D2301*F2301</f>
        <v>0</v>
      </c>
    </row>
    <row r="2302" spans="1:7" s="408" customFormat="1">
      <c r="A2302" s="465"/>
      <c r="B2302" s="73"/>
      <c r="C2302" s="74"/>
      <c r="D2302" s="457"/>
      <c r="E2302" s="458"/>
      <c r="F2302" s="455"/>
      <c r="G2302" s="575"/>
    </row>
    <row r="2303" spans="1:7" s="409" customFormat="1">
      <c r="A2303" s="459"/>
      <c r="B2303" s="460" t="s">
        <v>1542</v>
      </c>
      <c r="C2303" s="461"/>
      <c r="D2303" s="462"/>
      <c r="E2303" s="463"/>
      <c r="F2303" s="464"/>
      <c r="G2303" s="576">
        <f>SUM(G2301)</f>
        <v>0</v>
      </c>
    </row>
    <row r="2304" spans="1:7" s="408" customFormat="1">
      <c r="A2304" s="465"/>
      <c r="B2304" s="73"/>
      <c r="C2304" s="74"/>
      <c r="D2304" s="412"/>
      <c r="E2304" s="74"/>
      <c r="F2304" s="455"/>
      <c r="G2304" s="579"/>
    </row>
    <row r="2305" spans="1:7" s="408" customFormat="1">
      <c r="A2305" s="447" t="s">
        <v>1543</v>
      </c>
      <c r="B2305" s="448" t="s">
        <v>1544</v>
      </c>
      <c r="C2305" s="449"/>
      <c r="D2305" s="450"/>
      <c r="E2305" s="451"/>
      <c r="F2305" s="466"/>
      <c r="G2305" s="574"/>
    </row>
    <row r="2306" spans="1:7" s="408" customFormat="1">
      <c r="A2306" s="442"/>
      <c r="B2306" s="467"/>
      <c r="C2306" s="74"/>
      <c r="D2306" s="412"/>
      <c r="E2306" s="74"/>
      <c r="F2306" s="455"/>
      <c r="G2306" s="578"/>
    </row>
    <row r="2307" spans="1:7" s="408" customFormat="1" ht="38.25">
      <c r="A2307" s="453" t="s">
        <v>808</v>
      </c>
      <c r="B2307" s="73" t="s">
        <v>1545</v>
      </c>
      <c r="C2307" s="74" t="s">
        <v>704</v>
      </c>
      <c r="D2307" s="454">
        <v>6</v>
      </c>
      <c r="E2307" s="39" t="s">
        <v>25</v>
      </c>
      <c r="F2307" s="455"/>
      <c r="G2307" s="575">
        <f>D2307*F2307</f>
        <v>0</v>
      </c>
    </row>
    <row r="2308" spans="1:7" s="408" customFormat="1">
      <c r="A2308" s="453"/>
      <c r="B2308" s="73"/>
      <c r="C2308" s="74"/>
      <c r="D2308" s="457"/>
      <c r="E2308" s="458"/>
      <c r="F2308" s="455"/>
      <c r="G2308" s="575"/>
    </row>
    <row r="2309" spans="1:7" s="408" customFormat="1" ht="38.25">
      <c r="A2309" s="453" t="s">
        <v>1018</v>
      </c>
      <c r="B2309" s="73" t="s">
        <v>1546</v>
      </c>
      <c r="C2309" s="74" t="s">
        <v>704</v>
      </c>
      <c r="D2309" s="454">
        <v>3</v>
      </c>
      <c r="E2309" s="39" t="s">
        <v>25</v>
      </c>
      <c r="F2309" s="455"/>
      <c r="G2309" s="575">
        <f>D2309*F2309</f>
        <v>0</v>
      </c>
    </row>
    <row r="2310" spans="1:7" s="408" customFormat="1">
      <c r="A2310" s="453"/>
      <c r="B2310" s="73"/>
      <c r="C2310" s="74"/>
      <c r="D2310" s="457"/>
      <c r="E2310" s="458"/>
      <c r="F2310" s="455"/>
      <c r="G2310" s="575"/>
    </row>
    <row r="2311" spans="1:7" s="409" customFormat="1">
      <c r="A2311" s="459"/>
      <c r="B2311" s="460" t="s">
        <v>1547</v>
      </c>
      <c r="C2311" s="461"/>
      <c r="D2311" s="462"/>
      <c r="E2311" s="463"/>
      <c r="F2311" s="464"/>
      <c r="G2311" s="576">
        <f>SUM(G2307:G2309)</f>
        <v>0</v>
      </c>
    </row>
    <row r="2312" spans="1:7" s="408" customFormat="1">
      <c r="A2312" s="465"/>
      <c r="B2312" s="73"/>
      <c r="C2312" s="74"/>
      <c r="D2312" s="412"/>
      <c r="E2312" s="74"/>
      <c r="F2312" s="455"/>
      <c r="G2312" s="578"/>
    </row>
    <row r="2313" spans="1:7" s="408" customFormat="1">
      <c r="A2313" s="447" t="s">
        <v>1548</v>
      </c>
      <c r="B2313" s="448" t="s">
        <v>1549</v>
      </c>
      <c r="C2313" s="449"/>
      <c r="D2313" s="450"/>
      <c r="E2313" s="451"/>
      <c r="F2313" s="466"/>
      <c r="G2313" s="574"/>
    </row>
    <row r="2314" spans="1:7" s="408" customFormat="1">
      <c r="A2314" s="442"/>
      <c r="B2314" s="467"/>
      <c r="C2314" s="74"/>
      <c r="D2314" s="412"/>
      <c r="E2314" s="74"/>
      <c r="F2314" s="455"/>
      <c r="G2314" s="578"/>
    </row>
    <row r="2315" spans="1:7" s="408" customFormat="1" ht="38.25">
      <c r="A2315" s="453" t="s">
        <v>814</v>
      </c>
      <c r="B2315" s="73" t="s">
        <v>1550</v>
      </c>
      <c r="C2315" s="74"/>
      <c r="D2315" s="457"/>
      <c r="E2315" s="458"/>
      <c r="F2315" s="455"/>
      <c r="G2315" s="577"/>
    </row>
    <row r="2316" spans="1:7" s="408" customFormat="1" ht="13.5">
      <c r="A2316" s="453"/>
      <c r="B2316" s="73" t="s">
        <v>1551</v>
      </c>
      <c r="C2316" s="74" t="s">
        <v>704</v>
      </c>
      <c r="D2316" s="454">
        <v>1.8</v>
      </c>
      <c r="E2316" s="39" t="s">
        <v>25</v>
      </c>
      <c r="F2316" s="455"/>
      <c r="G2316" s="575">
        <f>D2316*F2316</f>
        <v>0</v>
      </c>
    </row>
    <row r="2317" spans="1:7" s="471" customFormat="1">
      <c r="A2317" s="453"/>
      <c r="B2317" s="73"/>
      <c r="C2317" s="74"/>
      <c r="D2317" s="457"/>
      <c r="E2317" s="458"/>
      <c r="F2317" s="455"/>
      <c r="G2317" s="575"/>
    </row>
    <row r="2318" spans="1:7" s="408" customFormat="1">
      <c r="A2318" s="453" t="s">
        <v>816</v>
      </c>
      <c r="B2318" s="73" t="s">
        <v>1552</v>
      </c>
      <c r="C2318" s="74"/>
      <c r="D2318" s="457"/>
      <c r="E2318" s="458"/>
      <c r="F2318" s="455"/>
      <c r="G2318" s="577"/>
    </row>
    <row r="2319" spans="1:7" s="408" customFormat="1">
      <c r="A2319" s="453"/>
      <c r="B2319" s="73" t="s">
        <v>1553</v>
      </c>
      <c r="C2319" s="74" t="s">
        <v>902</v>
      </c>
      <c r="D2319" s="472">
        <v>8</v>
      </c>
      <c r="E2319" s="39" t="s">
        <v>25</v>
      </c>
      <c r="F2319" s="455"/>
      <c r="G2319" s="575">
        <f>D2319*F2319</f>
        <v>0</v>
      </c>
    </row>
    <row r="2320" spans="1:7" s="409" customFormat="1">
      <c r="A2320" s="453"/>
      <c r="B2320" s="73" t="s">
        <v>1554</v>
      </c>
      <c r="C2320" s="74" t="s">
        <v>902</v>
      </c>
      <c r="D2320" s="472">
        <v>8</v>
      </c>
      <c r="E2320" s="39" t="s">
        <v>25</v>
      </c>
      <c r="F2320" s="455"/>
      <c r="G2320" s="575">
        <f>D2320*F2320</f>
        <v>0</v>
      </c>
    </row>
    <row r="2321" spans="1:7" s="409" customFormat="1">
      <c r="A2321" s="453"/>
      <c r="B2321" s="73" t="s">
        <v>1555</v>
      </c>
      <c r="C2321" s="74" t="s">
        <v>902</v>
      </c>
      <c r="D2321" s="472">
        <v>8</v>
      </c>
      <c r="E2321" s="39" t="s">
        <v>25</v>
      </c>
      <c r="F2321" s="455"/>
      <c r="G2321" s="575">
        <f>D2321*F2321</f>
        <v>0</v>
      </c>
    </row>
    <row r="2322" spans="1:7" s="409" customFormat="1">
      <c r="A2322" s="453"/>
      <c r="B2322" s="73" t="s">
        <v>1556</v>
      </c>
      <c r="C2322" s="74" t="s">
        <v>902</v>
      </c>
      <c r="D2322" s="472">
        <v>8</v>
      </c>
      <c r="E2322" s="39" t="s">
        <v>25</v>
      </c>
      <c r="F2322" s="455"/>
      <c r="G2322" s="575">
        <f>D2322*F2322</f>
        <v>0</v>
      </c>
    </row>
    <row r="2323" spans="1:7" s="409" customFormat="1">
      <c r="A2323" s="453"/>
      <c r="B2323" s="73" t="s">
        <v>1557</v>
      </c>
      <c r="C2323" s="74" t="s">
        <v>902</v>
      </c>
      <c r="D2323" s="472">
        <v>8</v>
      </c>
      <c r="E2323" s="39" t="s">
        <v>25</v>
      </c>
      <c r="F2323" s="455"/>
      <c r="G2323" s="575">
        <f>D2323*F2323</f>
        <v>0</v>
      </c>
    </row>
    <row r="2324" spans="1:7" s="409" customFormat="1">
      <c r="A2324" s="453"/>
      <c r="B2324" s="73"/>
      <c r="C2324" s="74"/>
      <c r="D2324" s="457"/>
      <c r="E2324" s="458"/>
      <c r="F2324" s="455"/>
      <c r="G2324" s="575"/>
    </row>
    <row r="2325" spans="1:7" s="409" customFormat="1" ht="25.5">
      <c r="A2325" s="453" t="s">
        <v>1081</v>
      </c>
      <c r="B2325" s="73" t="s">
        <v>1558</v>
      </c>
      <c r="C2325" s="74" t="s">
        <v>42</v>
      </c>
      <c r="D2325" s="454">
        <v>10</v>
      </c>
      <c r="E2325" s="39" t="s">
        <v>25</v>
      </c>
      <c r="F2325" s="455"/>
      <c r="G2325" s="575">
        <f>D2325*F2325</f>
        <v>0</v>
      </c>
    </row>
    <row r="2326" spans="1:7" s="409" customFormat="1">
      <c r="A2326" s="453"/>
      <c r="B2326" s="73"/>
      <c r="C2326" s="74"/>
      <c r="D2326" s="457"/>
      <c r="E2326" s="458"/>
      <c r="F2326" s="455"/>
      <c r="G2326" s="575"/>
    </row>
    <row r="2327" spans="1:7" s="409" customFormat="1">
      <c r="A2327" s="459"/>
      <c r="B2327" s="460" t="s">
        <v>1559</v>
      </c>
      <c r="C2327" s="461"/>
      <c r="D2327" s="462"/>
      <c r="E2327" s="463"/>
      <c r="F2327" s="464"/>
      <c r="G2327" s="576">
        <f>SUM(G2315:G2325)</f>
        <v>0</v>
      </c>
    </row>
    <row r="2328" spans="1:7" s="409" customFormat="1">
      <c r="A2328" s="465"/>
      <c r="B2328" s="73"/>
      <c r="C2328" s="74"/>
      <c r="D2328" s="457"/>
      <c r="E2328" s="458"/>
      <c r="F2328" s="455"/>
      <c r="G2328" s="577"/>
    </row>
    <row r="2329" spans="1:7" s="408" customFormat="1">
      <c r="A2329" s="459" t="s">
        <v>955</v>
      </c>
      <c r="B2329" s="448" t="s">
        <v>1560</v>
      </c>
      <c r="C2329" s="449"/>
      <c r="D2329" s="450"/>
      <c r="E2329" s="451"/>
      <c r="F2329" s="466"/>
      <c r="G2329" s="574"/>
    </row>
    <row r="2330" spans="1:7" s="469" customFormat="1">
      <c r="A2330" s="465"/>
      <c r="B2330" s="467"/>
      <c r="C2330" s="74"/>
      <c r="D2330" s="412"/>
      <c r="E2330" s="74"/>
      <c r="F2330" s="455"/>
      <c r="G2330" s="578"/>
    </row>
    <row r="2331" spans="1:7" s="473" customFormat="1" ht="216.75">
      <c r="A2331" s="453" t="s">
        <v>820</v>
      </c>
      <c r="B2331" s="73" t="s">
        <v>1561</v>
      </c>
      <c r="C2331" s="74"/>
      <c r="D2331" s="412"/>
      <c r="E2331" s="74"/>
      <c r="F2331" s="455"/>
      <c r="G2331" s="578"/>
    </row>
    <row r="2332" spans="1:7" s="473" customFormat="1" ht="242.25">
      <c r="A2332" s="431"/>
      <c r="B2332" s="73" t="s">
        <v>1562</v>
      </c>
      <c r="C2332" s="90" t="s">
        <v>34</v>
      </c>
      <c r="D2332" s="472">
        <v>1</v>
      </c>
      <c r="E2332" s="39" t="s">
        <v>25</v>
      </c>
      <c r="F2332" s="455"/>
      <c r="G2332" s="575">
        <f>D2332*F2332</f>
        <v>0</v>
      </c>
    </row>
    <row r="2333" spans="1:7" s="473" customFormat="1">
      <c r="A2333" s="453"/>
      <c r="B2333" s="73"/>
      <c r="C2333" s="74"/>
      <c r="D2333" s="457"/>
      <c r="E2333" s="458"/>
      <c r="F2333" s="455"/>
      <c r="G2333" s="575"/>
    </row>
    <row r="2334" spans="1:7" s="473" customFormat="1">
      <c r="A2334" s="459"/>
      <c r="B2334" s="460" t="s">
        <v>1563</v>
      </c>
      <c r="C2334" s="461"/>
      <c r="D2334" s="462"/>
      <c r="E2334" s="463"/>
      <c r="F2334" s="464"/>
      <c r="G2334" s="576">
        <f>SUM(G2332)</f>
        <v>0</v>
      </c>
    </row>
    <row r="2335" spans="1:7" s="473" customFormat="1">
      <c r="A2335" s="465"/>
      <c r="B2335" s="73"/>
      <c r="C2335" s="74"/>
      <c r="D2335" s="457"/>
      <c r="E2335" s="458"/>
      <c r="F2335" s="455"/>
      <c r="G2335" s="577"/>
    </row>
    <row r="2336" spans="1:7" s="473" customFormat="1">
      <c r="A2336" s="465"/>
      <c r="B2336" s="73"/>
      <c r="C2336" s="74"/>
      <c r="D2336" s="457"/>
      <c r="E2336" s="458"/>
      <c r="F2336" s="455"/>
      <c r="G2336" s="577"/>
    </row>
    <row r="2337" spans="1:7" s="473" customFormat="1">
      <c r="A2337" s="447" t="s">
        <v>665</v>
      </c>
      <c r="B2337" s="448" t="s">
        <v>1564</v>
      </c>
      <c r="C2337" s="449"/>
      <c r="D2337" s="450"/>
      <c r="E2337" s="451"/>
      <c r="F2337" s="466"/>
      <c r="G2337" s="574"/>
    </row>
    <row r="2338" spans="1:7" s="473" customFormat="1">
      <c r="A2338" s="442"/>
      <c r="B2338" s="467"/>
      <c r="C2338" s="74"/>
      <c r="D2338" s="412"/>
      <c r="E2338" s="74"/>
      <c r="F2338" s="455"/>
      <c r="G2338" s="578"/>
    </row>
    <row r="2339" spans="1:7" s="473" customFormat="1" ht="127.5">
      <c r="A2339" s="453" t="s">
        <v>826</v>
      </c>
      <c r="B2339" s="73" t="s">
        <v>1565</v>
      </c>
      <c r="C2339" s="90" t="s">
        <v>34</v>
      </c>
      <c r="D2339" s="472">
        <v>1</v>
      </c>
      <c r="E2339" s="39" t="s">
        <v>25</v>
      </c>
      <c r="F2339" s="455"/>
      <c r="G2339" s="575">
        <f>D2339*F2339</f>
        <v>0</v>
      </c>
    </row>
    <row r="2340" spans="1:7" s="473" customFormat="1">
      <c r="A2340" s="453"/>
      <c r="B2340" s="73"/>
      <c r="C2340" s="74"/>
      <c r="D2340" s="457"/>
      <c r="E2340" s="458"/>
      <c r="F2340" s="455"/>
      <c r="G2340" s="575"/>
    </row>
    <row r="2341" spans="1:7" s="470" customFormat="1">
      <c r="A2341" s="459"/>
      <c r="B2341" s="460" t="s">
        <v>1566</v>
      </c>
      <c r="C2341" s="461"/>
      <c r="D2341" s="462"/>
      <c r="E2341" s="463"/>
      <c r="F2341" s="464"/>
      <c r="G2341" s="576">
        <f>SUM(G2339)</f>
        <v>0</v>
      </c>
    </row>
    <row r="2342" spans="1:7" s="473" customFormat="1">
      <c r="A2342" s="442"/>
      <c r="B2342" s="443"/>
      <c r="C2342" s="74"/>
      <c r="D2342" s="412"/>
      <c r="E2342" s="74"/>
      <c r="F2342" s="456"/>
      <c r="G2342" s="578"/>
    </row>
    <row r="2343" spans="1:7" s="473" customFormat="1" ht="15.75">
      <c r="A2343" s="447"/>
      <c r="B2343" s="98"/>
      <c r="C2343" s="474"/>
      <c r="D2343" s="475"/>
      <c r="E2343" s="476"/>
      <c r="F2343" s="477"/>
      <c r="G2343" s="580"/>
    </row>
    <row r="2344" spans="1:7" s="473" customFormat="1" ht="15.75">
      <c r="A2344" s="447"/>
      <c r="B2344" s="98" t="s">
        <v>1567</v>
      </c>
      <c r="C2344" s="449"/>
      <c r="D2344" s="450"/>
      <c r="E2344" s="451"/>
      <c r="F2344" s="478"/>
      <c r="G2344" s="581"/>
    </row>
    <row r="2345" spans="1:7" s="473" customFormat="1" ht="15.75">
      <c r="A2345" s="442"/>
      <c r="B2345" s="479"/>
      <c r="C2345" s="74"/>
      <c r="D2345" s="412"/>
      <c r="E2345" s="74"/>
      <c r="F2345" s="480"/>
      <c r="G2345" s="579"/>
    </row>
    <row r="2346" spans="1:7" s="473" customFormat="1">
      <c r="A2346" s="481" t="s">
        <v>435</v>
      </c>
      <c r="B2346" s="482" t="s">
        <v>1568</v>
      </c>
      <c r="C2346" s="449"/>
      <c r="D2346" s="483"/>
      <c r="E2346" s="484"/>
      <c r="F2346" s="466"/>
      <c r="G2346" s="582">
        <f>G2287</f>
        <v>0</v>
      </c>
    </row>
    <row r="2347" spans="1:7" s="485" customFormat="1">
      <c r="A2347" s="481" t="s">
        <v>439</v>
      </c>
      <c r="B2347" s="482" t="s">
        <v>69</v>
      </c>
      <c r="C2347" s="449"/>
      <c r="D2347" s="450"/>
      <c r="E2347" s="451"/>
      <c r="F2347" s="466"/>
      <c r="G2347" s="581">
        <f>G2297</f>
        <v>0</v>
      </c>
    </row>
    <row r="2348" spans="1:7" s="485" customFormat="1">
      <c r="A2348" s="481" t="s">
        <v>450</v>
      </c>
      <c r="B2348" s="482" t="s">
        <v>1538</v>
      </c>
      <c r="C2348" s="449"/>
      <c r="D2348" s="450"/>
      <c r="E2348" s="451"/>
      <c r="F2348" s="466"/>
      <c r="G2348" s="581">
        <f>G2303</f>
        <v>0</v>
      </c>
    </row>
    <row r="2349" spans="1:7" s="485" customFormat="1">
      <c r="A2349" s="481" t="s">
        <v>655</v>
      </c>
      <c r="B2349" s="482" t="s">
        <v>1544</v>
      </c>
      <c r="C2349" s="449"/>
      <c r="D2349" s="450"/>
      <c r="E2349" s="451"/>
      <c r="F2349" s="466"/>
      <c r="G2349" s="581">
        <f>G2311</f>
        <v>0</v>
      </c>
    </row>
    <row r="2350" spans="1:7" s="473" customFormat="1">
      <c r="A2350" s="481" t="s">
        <v>660</v>
      </c>
      <c r="B2350" s="482" t="s">
        <v>1569</v>
      </c>
      <c r="C2350" s="449"/>
      <c r="D2350" s="483"/>
      <c r="E2350" s="484"/>
      <c r="F2350" s="466"/>
      <c r="G2350" s="582">
        <f>G2327</f>
        <v>0</v>
      </c>
    </row>
    <row r="2351" spans="1:7" s="473" customFormat="1">
      <c r="A2351" s="481" t="s">
        <v>662</v>
      </c>
      <c r="B2351" s="482" t="s">
        <v>1560</v>
      </c>
      <c r="C2351" s="449"/>
      <c r="D2351" s="483"/>
      <c r="E2351" s="484"/>
      <c r="F2351" s="466"/>
      <c r="G2351" s="582">
        <f>G2334</f>
        <v>0</v>
      </c>
    </row>
    <row r="2352" spans="1:7" s="473" customFormat="1">
      <c r="A2352" s="481" t="s">
        <v>665</v>
      </c>
      <c r="B2352" s="482" t="s">
        <v>1564</v>
      </c>
      <c r="C2352" s="449"/>
      <c r="D2352" s="483"/>
      <c r="E2352" s="484"/>
      <c r="F2352" s="466"/>
      <c r="G2352" s="582">
        <f>G2341</f>
        <v>0</v>
      </c>
    </row>
    <row r="2353" spans="1:7" s="473" customFormat="1" ht="13.5" thickBot="1">
      <c r="A2353" s="481"/>
      <c r="B2353" s="486"/>
      <c r="C2353" s="487"/>
      <c r="D2353" s="488"/>
      <c r="E2353" s="489"/>
      <c r="F2353" s="490"/>
      <c r="G2353" s="583"/>
    </row>
    <row r="2354" spans="1:7" s="473" customFormat="1" ht="16.5" thickTop="1">
      <c r="A2354" s="459"/>
      <c r="B2354" s="403" t="s">
        <v>1570</v>
      </c>
      <c r="C2354" s="449"/>
      <c r="D2354" s="483"/>
      <c r="E2354" s="484"/>
      <c r="F2354" s="466"/>
      <c r="G2354" s="582">
        <f>SUM(G2344:G2353)</f>
        <v>0</v>
      </c>
    </row>
    <row r="2355" spans="1:7">
      <c r="A2355" s="9"/>
      <c r="B2355" s="9"/>
      <c r="C2355" s="9"/>
      <c r="D2355" s="9"/>
      <c r="E2355" s="9"/>
      <c r="F2355" s="9"/>
      <c r="G2355" s="518"/>
    </row>
    <row r="2356" spans="1:7" ht="18">
      <c r="A2356" s="34"/>
      <c r="B2356" s="11" t="s">
        <v>1571</v>
      </c>
      <c r="C2356" s="12"/>
      <c r="D2356" s="491"/>
      <c r="E2356" s="492"/>
      <c r="F2356" s="493"/>
      <c r="G2356" s="584"/>
    </row>
    <row r="2357" spans="1:7">
      <c r="A2357" s="494"/>
      <c r="B2357" s="491"/>
      <c r="C2357" s="12"/>
      <c r="D2357" s="491"/>
      <c r="E2357" s="492"/>
      <c r="F2357" s="23"/>
      <c r="G2357" s="6"/>
    </row>
    <row r="2358" spans="1:7" ht="18">
      <c r="A2358" s="97"/>
      <c r="B2358" s="495" t="s">
        <v>1585</v>
      </c>
      <c r="C2358" s="12"/>
      <c r="D2358" s="491"/>
      <c r="E2358" s="492"/>
      <c r="F2358" s="493"/>
      <c r="G2358" s="584"/>
    </row>
    <row r="2359" spans="1:7" ht="18">
      <c r="A2359" s="10"/>
      <c r="B2359" s="11" t="s">
        <v>1586</v>
      </c>
      <c r="C2359" s="12"/>
      <c r="D2359" s="13"/>
      <c r="E2359" s="14"/>
      <c r="F2359" s="13"/>
      <c r="G2359" s="15"/>
    </row>
    <row r="2360" spans="1:7">
      <c r="A2360" s="496"/>
      <c r="B2360" s="497"/>
      <c r="C2360" s="142"/>
      <c r="D2360" s="497"/>
      <c r="E2360" s="498"/>
      <c r="F2360" s="310"/>
      <c r="G2360" s="6"/>
    </row>
    <row r="2361" spans="1:7" ht="24">
      <c r="A2361" s="499" t="s">
        <v>1572</v>
      </c>
      <c r="B2361" s="108" t="s">
        <v>20</v>
      </c>
      <c r="C2361" s="142"/>
      <c r="D2361" s="497"/>
      <c r="E2361" s="498" t="s">
        <v>426</v>
      </c>
      <c r="F2361" s="497"/>
      <c r="G2361" s="523">
        <f>G645</f>
        <v>0</v>
      </c>
    </row>
    <row r="2362" spans="1:7" ht="24">
      <c r="A2362" s="499" t="s">
        <v>1573</v>
      </c>
      <c r="B2362" s="108" t="s">
        <v>430</v>
      </c>
      <c r="C2362" s="142"/>
      <c r="D2362" s="497"/>
      <c r="E2362" s="498" t="s">
        <v>426</v>
      </c>
      <c r="F2362" s="497"/>
      <c r="G2362" s="523">
        <f>G726</f>
        <v>0</v>
      </c>
    </row>
    <row r="2363" spans="1:7" ht="24">
      <c r="A2363" s="499" t="s">
        <v>1574</v>
      </c>
      <c r="B2363" s="108" t="s">
        <v>1575</v>
      </c>
      <c r="C2363" s="142"/>
      <c r="D2363" s="497"/>
      <c r="E2363" s="498" t="s">
        <v>426</v>
      </c>
      <c r="F2363" s="497"/>
      <c r="G2363" s="523">
        <f>G917</f>
        <v>0</v>
      </c>
    </row>
    <row r="2364" spans="1:7" ht="24">
      <c r="A2364" s="499" t="s">
        <v>1576</v>
      </c>
      <c r="B2364" s="108" t="s">
        <v>635</v>
      </c>
      <c r="C2364" s="142"/>
      <c r="D2364" s="497"/>
      <c r="E2364" s="498" t="s">
        <v>426</v>
      </c>
      <c r="F2364" s="497"/>
      <c r="G2364" s="523">
        <f>G1648</f>
        <v>0</v>
      </c>
    </row>
    <row r="2365" spans="1:7" ht="24">
      <c r="A2365" s="499" t="s">
        <v>1577</v>
      </c>
      <c r="B2365" s="108" t="s">
        <v>1105</v>
      </c>
      <c r="C2365" s="142"/>
      <c r="D2365" s="497"/>
      <c r="E2365" s="498" t="s">
        <v>426</v>
      </c>
      <c r="F2365" s="497"/>
      <c r="G2365" s="523">
        <f>G1916</f>
        <v>0</v>
      </c>
    </row>
    <row r="2366" spans="1:7" ht="24">
      <c r="A2366" s="499" t="s">
        <v>1578</v>
      </c>
      <c r="B2366" s="108" t="s">
        <v>1272</v>
      </c>
      <c r="C2366" s="142"/>
      <c r="D2366" s="497"/>
      <c r="E2366" s="498" t="s">
        <v>426</v>
      </c>
      <c r="F2366" s="497"/>
      <c r="G2366" s="523">
        <f>G2241</f>
        <v>0</v>
      </c>
    </row>
    <row r="2367" spans="1:7" ht="24">
      <c r="A2367" s="499" t="s">
        <v>1579</v>
      </c>
      <c r="B2367" s="108" t="s">
        <v>1580</v>
      </c>
      <c r="C2367" s="142"/>
      <c r="D2367" s="497"/>
      <c r="E2367" s="498" t="s">
        <v>426</v>
      </c>
      <c r="F2367" s="497"/>
      <c r="G2367" s="523">
        <f>G2275</f>
        <v>0</v>
      </c>
    </row>
    <row r="2368" spans="1:7" ht="24">
      <c r="A2368" s="499" t="s">
        <v>1581</v>
      </c>
      <c r="B2368" s="108" t="s">
        <v>1532</v>
      </c>
      <c r="C2368" s="142"/>
      <c r="D2368" s="497"/>
      <c r="E2368" s="498" t="s">
        <v>426</v>
      </c>
      <c r="F2368" s="497"/>
      <c r="G2368" s="523">
        <f>G2354</f>
        <v>0</v>
      </c>
    </row>
    <row r="2369" spans="1:7">
      <c r="A2369" s="500"/>
      <c r="B2369" s="501"/>
      <c r="C2369" s="146"/>
      <c r="D2369" s="501"/>
      <c r="E2369" s="502"/>
      <c r="F2369" s="497"/>
      <c r="G2369" s="585"/>
    </row>
    <row r="2370" spans="1:7">
      <c r="A2370" s="500"/>
      <c r="B2370" s="503"/>
      <c r="C2370" s="504"/>
      <c r="D2370" s="503"/>
      <c r="E2370" s="505"/>
      <c r="F2370" s="506"/>
      <c r="G2370" s="586"/>
    </row>
    <row r="2371" spans="1:7" ht="24">
      <c r="A2371" s="30"/>
      <c r="B2371" s="507" t="s">
        <v>1582</v>
      </c>
      <c r="C2371" s="142"/>
      <c r="D2371" s="497"/>
      <c r="E2371" s="498" t="s">
        <v>426</v>
      </c>
      <c r="F2371" s="497"/>
      <c r="G2371" s="523">
        <f>SUM(G2358:G2370)</f>
        <v>0</v>
      </c>
    </row>
    <row r="2372" spans="1:7" ht="18">
      <c r="A2372" s="100"/>
      <c r="B2372" s="508"/>
      <c r="C2372" s="142"/>
      <c r="D2372" s="497"/>
      <c r="E2372" s="498"/>
      <c r="F2372" s="497"/>
      <c r="G2372" s="523"/>
    </row>
    <row r="2373" spans="1:7" ht="24">
      <c r="A2373" s="499"/>
      <c r="B2373" s="507" t="s">
        <v>1583</v>
      </c>
      <c r="C2373" s="142"/>
      <c r="D2373" s="497"/>
      <c r="E2373" s="498" t="s">
        <v>426</v>
      </c>
      <c r="F2373" s="497"/>
      <c r="G2373" s="523">
        <f>G2371*0.25</f>
        <v>0</v>
      </c>
    </row>
    <row r="2374" spans="1:7" ht="18.75" thickBot="1">
      <c r="A2374" s="100"/>
      <c r="B2374" s="509"/>
      <c r="C2374" s="510"/>
      <c r="D2374" s="511"/>
      <c r="E2374" s="512"/>
      <c r="F2374" s="511"/>
      <c r="G2374" s="567"/>
    </row>
    <row r="2375" spans="1:7" ht="18.75" thickTop="1">
      <c r="A2375" s="100"/>
      <c r="B2375" s="508"/>
      <c r="C2375" s="142"/>
      <c r="D2375" s="497"/>
      <c r="E2375" s="498"/>
      <c r="F2375" s="497"/>
      <c r="G2375" s="523"/>
    </row>
    <row r="2376" spans="1:7" ht="24">
      <c r="A2376" s="499"/>
      <c r="B2376" s="507" t="s">
        <v>1584</v>
      </c>
      <c r="C2376" s="142"/>
      <c r="D2376" s="497"/>
      <c r="E2376" s="498" t="s">
        <v>426</v>
      </c>
      <c r="F2376" s="497"/>
      <c r="G2376" s="523">
        <f>SUM(G2371:G2374)</f>
        <v>0</v>
      </c>
    </row>
    <row r="2377" spans="1:7" ht="18">
      <c r="A2377" s="499"/>
      <c r="B2377" s="507"/>
      <c r="C2377" s="142"/>
      <c r="D2377" s="497"/>
      <c r="E2377" s="498"/>
      <c r="F2377" s="497"/>
      <c r="G2377" s="102"/>
    </row>
    <row r="2378" spans="1:7" ht="18">
      <c r="A2378" s="499"/>
      <c r="B2378" s="507"/>
      <c r="C2378" s="142"/>
      <c r="D2378" s="497"/>
      <c r="E2378" s="498"/>
      <c r="F2378" s="497"/>
      <c r="G2378" s="102"/>
    </row>
    <row r="2379" spans="1:7">
      <c r="A2379" s="100"/>
      <c r="B2379" s="497"/>
      <c r="C2379" s="142"/>
      <c r="D2379" s="188"/>
      <c r="E2379" s="498"/>
      <c r="F2379" s="23"/>
      <c r="G2379" s="102"/>
    </row>
  </sheetData>
  <autoFilter ref="A1:H2379"/>
  <mergeCells count="22">
    <mergeCell ref="A8:G8"/>
    <mergeCell ref="A9:G9"/>
    <mergeCell ref="A10:G10"/>
    <mergeCell ref="A14:G14"/>
    <mergeCell ref="A15:G15"/>
    <mergeCell ref="A16:G16"/>
    <mergeCell ref="A11:G11"/>
    <mergeCell ref="A12:G12"/>
    <mergeCell ref="A13:G13"/>
    <mergeCell ref="A20:G20"/>
    <mergeCell ref="A21:G21"/>
    <mergeCell ref="A22:G22"/>
    <mergeCell ref="A17:G17"/>
    <mergeCell ref="A18:G18"/>
    <mergeCell ref="A19:G19"/>
    <mergeCell ref="B1914:C1914"/>
    <mergeCell ref="A26:G26"/>
    <mergeCell ref="B1906:C1906"/>
    <mergeCell ref="B1913:C1913"/>
    <mergeCell ref="A23:G23"/>
    <mergeCell ref="A24:G24"/>
    <mergeCell ref="A25:G25"/>
  </mergeCells>
  <pageMargins left="0.23622047244094491" right="0.23622047244094491" top="0.62992125984251968" bottom="0.51181102362204722" header="0.39370078740157483" footer="0.27559055118110237"/>
  <pageSetup paperSize="9" orientation="portrait" useFirstPageNumber="1" r:id="rId1"/>
  <headerFooter alignWithMargins="0">
    <oddFooter>&amp;R&amp;9&amp;P</oddFooter>
  </headerFooter>
  <rowBreaks count="17" manualBreakCount="17">
    <brk id="30" max="16383" man="1"/>
    <brk id="165" max="16383" man="1"/>
    <brk id="176" max="16383" man="1"/>
    <brk id="282" max="16383" man="1"/>
    <brk id="379" max="16383" man="1"/>
    <brk id="558" max="16383" man="1"/>
    <brk id="575" max="16383" man="1"/>
    <brk id="699" max="16383" man="1"/>
    <brk id="918" max="16383" man="1"/>
    <brk id="1495" max="16383" man="1"/>
    <brk id="1585" max="16383" man="1"/>
    <brk id="1637" max="16383" man="1"/>
    <brk id="1706" max="16383" man="1"/>
    <brk id="1800" max="16383" man="1"/>
    <brk id="1881" max="16383" man="1"/>
    <brk id="1976" max="16383" man="1"/>
    <brk id="22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 Pomerio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bagic_lucija</dc:creator>
  <cp:lastModifiedBy>Stoiljkovic_Lea</cp:lastModifiedBy>
  <dcterms:created xsi:type="dcterms:W3CDTF">2017-02-14T14:38:14Z</dcterms:created>
  <dcterms:modified xsi:type="dcterms:W3CDTF">2017-02-20T10:50:07Z</dcterms:modified>
</cp:coreProperties>
</file>