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briks_goran\Documents\2017\Predmeti u 2017\Javna nabava\17 - Energetska obnova-OŠ Podmurvice(škola)\Za savjetovanje-OŠ Podmurvice(škola)\"/>
    </mc:Choice>
  </mc:AlternateContent>
  <bookViews>
    <workbookView xWindow="-15" yWindow="-15" windowWidth="14415" windowHeight="12795" tabRatio="878"/>
  </bookViews>
  <sheets>
    <sheet name="NASLOVNICA" sheetId="17" r:id="rId1"/>
    <sheet name="G-O RADOVI- REKAPITULACIJA" sheetId="1" r:id="rId2"/>
    <sheet name="I. RUŠENJE I DEMONTAŽA" sheetId="2" r:id="rId3"/>
    <sheet name="II. ZEMLJANI RADOVI" sheetId="3" r:id="rId4"/>
    <sheet name="III. BETONSKI RADOVI" sheetId="4" r:id="rId5"/>
    <sheet name="IV. ZIDARSKI RADOVI" sheetId="5" r:id="rId6"/>
    <sheet name="V. IZOLATERSKI RADOVI" sheetId="6" r:id="rId7"/>
    <sheet name="VI. ALU BRAVARIJA" sheetId="7" r:id="rId8"/>
    <sheet name="VII. FASADERSKI RADOVI" sheetId="8" r:id="rId9"/>
    <sheet name="VIII. LIMARSKI RADOVI" sheetId="9" r:id="rId10"/>
    <sheet name="IX. KROVOPOKRIVAČKI RADOVI" sheetId="10" r:id="rId11"/>
    <sheet name="X. LIČILAČKI RADOVI" sheetId="11" r:id="rId12"/>
    <sheet name="XI. OSTALI RADOVI" sheetId="13" r:id="rId13"/>
    <sheet name="G" sheetId="14" state="hidden" r:id="rId14"/>
    <sheet name="Z" sheetId="15" state="hidden" r:id="rId15"/>
    <sheet name="OPĆI I TEHNIČKI UVJETI" sheetId="16" r:id="rId16"/>
    <sheet name="ELEKTROTEHNIČKI RADOVI" sheetId="19" r:id="rId17"/>
    <sheet name="STROJARSKI RADOVI" sheetId="18" r:id="rId18"/>
  </sheets>
  <definedNames>
    <definedName name="_xlnm.Print_Area" localSheetId="16">'ELEKTROTEHNIČKI RADOVI'!$A$1:$F$424</definedName>
    <definedName name="_xlnm.Print_Area" localSheetId="13">G!$A$1:$H$48</definedName>
    <definedName name="_xlnm.Print_Area" localSheetId="1">'G-O RADOVI- REKAPITULACIJA'!$A$1:$I$43</definedName>
    <definedName name="_xlnm.Print_Area" localSheetId="2">'I. RUŠENJE I DEMONTAŽA'!$A$1:$J$62</definedName>
    <definedName name="_xlnm.Print_Area" localSheetId="17">'STROJARSKI RADOVI'!$A$1:$I$142</definedName>
    <definedName name="_xlnm.Print_Area" localSheetId="6">'V. IZOLATERSKI RADOVI'!$A$1:$J$48</definedName>
    <definedName name="_xlnm.Print_Area" localSheetId="8">'VII. FASADERSKI RADOVI'!$A$1:$J$39</definedName>
    <definedName name="_xlnm.Print_Area" localSheetId="9">'VIII. LIMARSKI RADOVI'!$A$1:$J$28</definedName>
    <definedName name="_xlnm.Print_Area" localSheetId="14">Z!$A$1:$H$19</definedName>
  </definedNames>
  <calcPr calcId="152511" fullPrecision="0"/>
</workbook>
</file>

<file path=xl/calcChain.xml><?xml version="1.0" encoding="utf-8"?>
<calcChain xmlns="http://schemas.openxmlformats.org/spreadsheetml/2006/main">
  <c r="I26" i="8" l="1"/>
  <c r="I49" i="2" l="1"/>
  <c r="I12" i="13"/>
  <c r="I10" i="11"/>
  <c r="I8" i="10"/>
  <c r="I20" i="6"/>
  <c r="I14" i="6"/>
  <c r="I12" i="6"/>
  <c r="I18" i="6"/>
  <c r="I16" i="6"/>
  <c r="G10" i="6"/>
  <c r="I10" i="6" s="1"/>
  <c r="I4" i="6"/>
  <c r="I36" i="8" l="1"/>
  <c r="I23" i="9"/>
  <c r="I32" i="8" l="1"/>
  <c r="I33" i="8"/>
  <c r="I34" i="8"/>
  <c r="I31" i="8"/>
  <c r="G32" i="2"/>
  <c r="I45" i="6"/>
  <c r="I16" i="8"/>
  <c r="I26" i="13"/>
  <c r="I28" i="13"/>
  <c r="I24" i="13"/>
  <c r="I15" i="3"/>
  <c r="I12" i="9" l="1"/>
  <c r="I21" i="9"/>
  <c r="I6" i="11"/>
  <c r="I22" i="13"/>
  <c r="I20" i="13"/>
  <c r="I9" i="5" l="1"/>
  <c r="I7" i="5"/>
  <c r="I59" i="2"/>
  <c r="I38" i="2"/>
  <c r="I39" i="2"/>
  <c r="I40" i="2"/>
  <c r="I41" i="2"/>
  <c r="I30" i="2"/>
  <c r="I31" i="2"/>
  <c r="I32" i="2"/>
  <c r="I22" i="2"/>
  <c r="I23" i="2"/>
  <c r="I24" i="2"/>
  <c r="F398" i="19"/>
  <c r="F400" i="19"/>
  <c r="F402" i="19"/>
  <c r="F404" i="19"/>
  <c r="F406" i="19"/>
  <c r="F396" i="19"/>
  <c r="F394" i="19"/>
  <c r="F374" i="19"/>
  <c r="F376" i="19"/>
  <c r="F378" i="19"/>
  <c r="F380" i="19"/>
  <c r="F382" i="19"/>
  <c r="F384" i="19"/>
  <c r="F386" i="19"/>
  <c r="F388" i="19"/>
  <c r="F372" i="19"/>
  <c r="F370" i="19"/>
  <c r="F338" i="19"/>
  <c r="F340" i="19"/>
  <c r="F342" i="19"/>
  <c r="F344" i="19"/>
  <c r="F346" i="19"/>
  <c r="F348" i="19"/>
  <c r="F350" i="19"/>
  <c r="F352" i="19"/>
  <c r="F354" i="19"/>
  <c r="F356" i="19"/>
  <c r="F358" i="19"/>
  <c r="F360" i="19"/>
  <c r="F362" i="19"/>
  <c r="F364" i="19"/>
  <c r="F336" i="19"/>
  <c r="F334" i="19"/>
  <c r="F329" i="19"/>
  <c r="F325" i="19"/>
  <c r="F320" i="19"/>
  <c r="F314" i="19"/>
  <c r="F310" i="19"/>
  <c r="F304" i="19"/>
  <c r="F251" i="19"/>
  <c r="F253" i="19"/>
  <c r="F255" i="19"/>
  <c r="F257" i="19"/>
  <c r="F259" i="19"/>
  <c r="F261" i="19"/>
  <c r="F263" i="19"/>
  <c r="F265" i="19"/>
  <c r="F267" i="19"/>
  <c r="F269" i="19"/>
  <c r="F271" i="19"/>
  <c r="F273" i="19"/>
  <c r="F275" i="19"/>
  <c r="F277" i="19"/>
  <c r="F279" i="19"/>
  <c r="F281" i="19"/>
  <c r="F283" i="19"/>
  <c r="F285" i="19"/>
  <c r="F287" i="19"/>
  <c r="F289" i="19"/>
  <c r="F291" i="19"/>
  <c r="F293" i="19"/>
  <c r="F295" i="19"/>
  <c r="F249" i="19"/>
  <c r="F247" i="19"/>
  <c r="F245" i="19"/>
  <c r="F179" i="19"/>
  <c r="F181" i="19"/>
  <c r="F183" i="19"/>
  <c r="F185" i="19"/>
  <c r="F187" i="19"/>
  <c r="F189" i="19"/>
  <c r="F191" i="19"/>
  <c r="F193" i="19"/>
  <c r="F195" i="19"/>
  <c r="F197" i="19"/>
  <c r="F199" i="19"/>
  <c r="F201" i="19"/>
  <c r="F203" i="19"/>
  <c r="F205" i="19"/>
  <c r="F207" i="19"/>
  <c r="F209" i="19"/>
  <c r="F211" i="19"/>
  <c r="F213" i="19"/>
  <c r="F215" i="19"/>
  <c r="F217" i="19"/>
  <c r="F219" i="19"/>
  <c r="F221" i="19"/>
  <c r="F223" i="19"/>
  <c r="F225" i="19"/>
  <c r="F227" i="19"/>
  <c r="F229" i="19"/>
  <c r="F231" i="19"/>
  <c r="F233" i="19"/>
  <c r="F235" i="19"/>
  <c r="F237" i="19"/>
  <c r="F177" i="19"/>
  <c r="F175" i="19"/>
  <c r="F139" i="19"/>
  <c r="F141" i="19"/>
  <c r="F143" i="19"/>
  <c r="F145" i="19"/>
  <c r="F147" i="19"/>
  <c r="F149" i="19"/>
  <c r="F151" i="19"/>
  <c r="F153" i="19"/>
  <c r="F155" i="19"/>
  <c r="F157" i="19"/>
  <c r="F159" i="19"/>
  <c r="F161" i="19"/>
  <c r="F163" i="19"/>
  <c r="F165" i="19"/>
  <c r="F167" i="19"/>
  <c r="F137" i="19"/>
  <c r="F135" i="19"/>
  <c r="F126" i="19"/>
  <c r="F124" i="19"/>
  <c r="F120" i="19"/>
  <c r="F116" i="19"/>
  <c r="F114" i="19"/>
  <c r="F110" i="19"/>
  <c r="F108" i="19"/>
  <c r="F104" i="19"/>
  <c r="F100" i="19"/>
  <c r="F96" i="19"/>
  <c r="F92" i="19"/>
  <c r="F88" i="19"/>
  <c r="F84" i="19"/>
  <c r="F80" i="19"/>
  <c r="F76" i="19"/>
  <c r="F72" i="19"/>
  <c r="F70" i="19"/>
  <c r="F66" i="19"/>
  <c r="F52" i="19"/>
  <c r="F54" i="19"/>
  <c r="F56" i="19"/>
  <c r="F58" i="19"/>
  <c r="F46" i="19"/>
  <c r="F48" i="19"/>
  <c r="F50" i="19"/>
  <c r="F44" i="19"/>
  <c r="F42" i="19"/>
  <c r="H124" i="18"/>
  <c r="H120" i="18"/>
  <c r="H116" i="18"/>
  <c r="H112" i="18"/>
  <c r="H108" i="18"/>
  <c r="H101" i="18"/>
  <c r="H102" i="18"/>
  <c r="H103" i="18"/>
  <c r="H104" i="18"/>
  <c r="H100" i="18"/>
  <c r="H99" i="18"/>
  <c r="H95" i="18"/>
  <c r="H91" i="18"/>
  <c r="H87" i="18"/>
  <c r="H45" i="18"/>
  <c r="H44" i="18"/>
  <c r="H78" i="18"/>
  <c r="H74" i="18"/>
  <c r="H70" i="18"/>
  <c r="H66" i="18"/>
  <c r="H62" i="18"/>
  <c r="H49" i="18"/>
  <c r="H40" i="18"/>
  <c r="H39" i="18"/>
  <c r="H35" i="18"/>
  <c r="H31" i="18"/>
  <c r="H30" i="18"/>
  <c r="H25" i="18"/>
  <c r="H21" i="18"/>
  <c r="H17" i="18"/>
  <c r="I57" i="2"/>
  <c r="I6" i="2"/>
  <c r="I4" i="2"/>
  <c r="I15" i="9"/>
  <c r="I16" i="11"/>
  <c r="I14" i="13"/>
  <c r="I51" i="2"/>
  <c r="I6" i="10"/>
  <c r="G8" i="9"/>
  <c r="G9" i="3"/>
  <c r="I9" i="3" s="1"/>
  <c r="I41" i="6"/>
  <c r="G8" i="4"/>
  <c r="I8" i="4" s="1"/>
  <c r="I11" i="8"/>
  <c r="I9" i="8"/>
  <c r="I18" i="13"/>
  <c r="I17" i="13"/>
  <c r="I8" i="2"/>
  <c r="I10" i="2"/>
  <c r="I12" i="2"/>
  <c r="I14" i="2"/>
  <c r="I16" i="2"/>
  <c r="I18" i="2"/>
  <c r="I21" i="2"/>
  <c r="I26" i="2"/>
  <c r="I29" i="2"/>
  <c r="I34" i="2"/>
  <c r="I37" i="2"/>
  <c r="I43" i="2"/>
  <c r="I45" i="2"/>
  <c r="I47" i="2"/>
  <c r="I54" i="2"/>
  <c r="I55" i="2"/>
  <c r="I11" i="3"/>
  <c r="I13" i="3"/>
  <c r="I10" i="4"/>
  <c r="I5" i="5"/>
  <c r="I4" i="10"/>
  <c r="I10" i="10"/>
  <c r="I43" i="6"/>
  <c r="I4"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15" i="8"/>
  <c r="I28" i="8"/>
  <c r="I4" i="9"/>
  <c r="I6" i="9"/>
  <c r="I8" i="9"/>
  <c r="I11" i="9"/>
  <c r="I14" i="9"/>
  <c r="I17" i="9"/>
  <c r="I19" i="9"/>
  <c r="I5" i="11"/>
  <c r="I8" i="11"/>
  <c r="I12" i="11"/>
  <c r="I14" i="11"/>
  <c r="I4" i="13"/>
  <c r="I6" i="13"/>
  <c r="I8" i="13"/>
  <c r="I10" i="13"/>
  <c r="I48" i="6" l="1"/>
  <c r="F16" i="1" s="1"/>
  <c r="I62" i="2"/>
  <c r="F8" i="1" s="1"/>
  <c r="I39" i="8"/>
  <c r="F24" i="1" s="1"/>
  <c r="I13" i="4"/>
  <c r="F12" i="1" s="1"/>
  <c r="I18" i="3"/>
  <c r="F10" i="1" s="1"/>
  <c r="F390" i="19"/>
  <c r="F419" i="19" s="1"/>
  <c r="I13" i="10"/>
  <c r="F28" i="1" s="1"/>
  <c r="F131" i="19"/>
  <c r="F414" i="19" s="1"/>
  <c r="H126" i="18"/>
  <c r="H135" i="18" s="1"/>
  <c r="H80" i="18"/>
  <c r="H133" i="18" s="1"/>
  <c r="F60" i="19"/>
  <c r="F413" i="19" s="1"/>
  <c r="F169" i="19"/>
  <c r="F415" i="19" s="1"/>
  <c r="F239" i="19"/>
  <c r="F416" i="19" s="1"/>
  <c r="F297" i="19"/>
  <c r="F417" i="19" s="1"/>
  <c r="F408" i="19"/>
  <c r="F420" i="19" s="1"/>
  <c r="F366" i="19"/>
  <c r="F418" i="19" s="1"/>
  <c r="I27" i="9"/>
  <c r="F26" i="1" s="1"/>
  <c r="I73" i="7"/>
  <c r="F22" i="1" s="1"/>
  <c r="I30" i="13"/>
  <c r="F32" i="1" s="1"/>
  <c r="I20" i="11"/>
  <c r="F30" i="1" s="1"/>
  <c r="I11" i="5"/>
  <c r="F14" i="1" s="1"/>
  <c r="F423" i="19" l="1"/>
  <c r="H138" i="18"/>
  <c r="F34" i="1"/>
  <c r="F8" i="17" s="1"/>
  <c r="F10" i="17" l="1"/>
  <c r="F12" i="17"/>
  <c r="F35" i="1"/>
  <c r="F37" i="1" s="1"/>
  <c r="F14" i="17" l="1"/>
  <c r="F15" i="17" s="1"/>
  <c r="F17" i="17" s="1"/>
</calcChain>
</file>

<file path=xl/sharedStrings.xml><?xml version="1.0" encoding="utf-8"?>
<sst xmlns="http://schemas.openxmlformats.org/spreadsheetml/2006/main" count="1657" uniqueCount="897">
  <si>
    <t xml:space="preserve">Građevina:    Osnovna škola Podmurvice Rijeka </t>
  </si>
  <si>
    <t xml:space="preserve">  </t>
  </si>
  <si>
    <t>I</t>
  </si>
  <si>
    <t xml:space="preserve">RUŠENJE I DEMONTAŽA </t>
  </si>
  <si>
    <t>II</t>
  </si>
  <si>
    <t>ZEMLJANI RADOVI</t>
  </si>
  <si>
    <t>III</t>
  </si>
  <si>
    <t>BETONSKI I ARMIRANOBETONSKI RADOVI</t>
  </si>
  <si>
    <t>IV</t>
  </si>
  <si>
    <t>ZIDARSKI RADOVI</t>
  </si>
  <si>
    <t>V</t>
  </si>
  <si>
    <t>IZOLATERSKI RADOVI</t>
  </si>
  <si>
    <t>VI</t>
  </si>
  <si>
    <t>ALUMINIJSKA BRAVARIJA</t>
  </si>
  <si>
    <t>VII</t>
  </si>
  <si>
    <t>FASADERSKI RADOVI</t>
  </si>
  <si>
    <t>VIII</t>
  </si>
  <si>
    <t>LIMARSKI RADOVI</t>
  </si>
  <si>
    <t>IX</t>
  </si>
  <si>
    <t>KROVOPOKRIVAČKI RADOVI</t>
  </si>
  <si>
    <t>X</t>
  </si>
  <si>
    <t>LIČILAČKI RADOVI</t>
  </si>
  <si>
    <t>OSTALI RADOVI</t>
  </si>
  <si>
    <t>UKUPNO  RADOVI (bez PDV-a):</t>
  </si>
  <si>
    <t>+</t>
  </si>
  <si>
    <t>PDV 25%</t>
  </si>
  <si>
    <t>UKUPNO  RADOVI (s PDV-om):</t>
  </si>
  <si>
    <t>I.</t>
  </si>
  <si>
    <t>RUŠENJE I DEMONTAŽA</t>
  </si>
  <si>
    <t>Jedinica mjere</t>
  </si>
  <si>
    <t>Količina</t>
  </si>
  <si>
    <t>Jedinična cijena [kn]</t>
  </si>
  <si>
    <t>Ukupna cijena [kn]</t>
  </si>
  <si>
    <t>1.</t>
  </si>
  <si>
    <t>m'</t>
  </si>
  <si>
    <t>kn</t>
  </si>
  <si>
    <t>kom</t>
  </si>
  <si>
    <t>m²</t>
  </si>
  <si>
    <t>prozori do 3 m2</t>
  </si>
  <si>
    <t>prozori veći od 3 m2</t>
  </si>
  <si>
    <t>UKUPNO RUŠENJE I DEMONTAŽA:</t>
  </si>
  <si>
    <t xml:space="preserve"> </t>
  </si>
  <si>
    <t>II.</t>
  </si>
  <si>
    <t>Ukupna cijena[kn]</t>
  </si>
  <si>
    <t>2.</t>
  </si>
  <si>
    <t>m³</t>
  </si>
  <si>
    <t>UKUPNO ZEMLJANI RADOVI:</t>
  </si>
  <si>
    <t>III.</t>
  </si>
  <si>
    <t>Jedinična cijena</t>
  </si>
  <si>
    <t>3.</t>
  </si>
  <si>
    <t>UKUPNO BETONSKI I AB RADOVI</t>
  </si>
  <si>
    <t>IV.</t>
  </si>
  <si>
    <t>4.</t>
  </si>
  <si>
    <t>UKUPNO ZIDARSKI RADOVI</t>
  </si>
  <si>
    <t>V.</t>
  </si>
  <si>
    <t>5.</t>
  </si>
  <si>
    <t>m2</t>
  </si>
  <si>
    <t>6.</t>
  </si>
  <si>
    <t>7.</t>
  </si>
  <si>
    <t>m3</t>
  </si>
  <si>
    <t>8.</t>
  </si>
  <si>
    <t>9.</t>
  </si>
  <si>
    <t>UKUPNO IZOLATERSKI RADOVI:</t>
  </si>
  <si>
    <t>VI.</t>
  </si>
  <si>
    <r>
      <t>Izrada, dostava i montaža aluminijske bravarije</t>
    </r>
    <r>
      <rPr>
        <sz val="10"/>
        <rFont val="Arial"/>
        <family val="2"/>
        <charset val="238"/>
      </rPr>
      <t xml:space="preserve"> s prekinutim toplinskim mostom. Vrsta ispune se ralikuje ovisno o željama naručitelja odnosno namjeni i položaju ugradnje bravarije.                                                        </t>
    </r>
  </si>
  <si>
    <t xml:space="preserve">Napomena: jediničnu cijenu definirati prema  navedenom opisu i shemama bravarije. </t>
  </si>
  <si>
    <t>UGRADNJA: Svi spojevi sa drugim materijalima, završeci fasada, prozora izvedeni besprijekorno s vodonepropusnim brtvljenjem. Ugradnju izvesti prema RAL smjernicama što uključuje montažu traka za unutarnje i vanjsko brtvljenje te sav potreban rad i materijal. Statiku elementa potrebno je uskladiti s pravilima struke i vjetrovnim područjem. Predvidjeti izradu slijepog dovratnika kojeg treba uključiti u cijenu stavke.</t>
  </si>
  <si>
    <r>
      <t xml:space="preserve">Obračun po komadu. 
</t>
    </r>
    <r>
      <rPr>
        <i/>
        <sz val="10"/>
        <rFont val="Arial"/>
        <family val="2"/>
        <charset val="238"/>
      </rPr>
      <t>Sve dimenzije provjeriti na licu mjesta.</t>
    </r>
  </si>
  <si>
    <t>POZ1</t>
  </si>
  <si>
    <t>Pozicija 1 - 130/210</t>
  </si>
  <si>
    <t>POZ2</t>
  </si>
  <si>
    <t>Pozicija 2 - 240/240</t>
  </si>
  <si>
    <t>POZ3</t>
  </si>
  <si>
    <t>Pozicija 3 - 175/240</t>
  </si>
  <si>
    <t>POZ4</t>
  </si>
  <si>
    <t>Pozicija 4 - 105/250</t>
  </si>
  <si>
    <t>POZ5</t>
  </si>
  <si>
    <t>Pozicija 5 - 200/130</t>
  </si>
  <si>
    <t>POZ6</t>
  </si>
  <si>
    <t>Pozicija 6 - 230/240</t>
  </si>
  <si>
    <t>POZ7</t>
  </si>
  <si>
    <t>Pozicija 7 - 155/240</t>
  </si>
  <si>
    <t>POZ8</t>
  </si>
  <si>
    <t>Pozicija 8 - 135/65</t>
  </si>
  <si>
    <t>POZ9</t>
  </si>
  <si>
    <t>Pozicija 9 - 70/60</t>
  </si>
  <si>
    <t>POZ10</t>
  </si>
  <si>
    <t>Pozicija 10 - 245/130</t>
  </si>
  <si>
    <t>POZ11</t>
  </si>
  <si>
    <t>Pozicija 11 - 70/130</t>
  </si>
  <si>
    <t>POZ12</t>
  </si>
  <si>
    <t>Pozicija 12 - 370/190</t>
  </si>
  <si>
    <t>POZ13</t>
  </si>
  <si>
    <t>Pozicija 13 - 120/245</t>
  </si>
  <si>
    <t>POZ14</t>
  </si>
  <si>
    <t>Pozicija 14 - 120/245</t>
  </si>
  <si>
    <t>POZ15</t>
  </si>
  <si>
    <t>Pozicija 15 - 120/240</t>
  </si>
  <si>
    <t>POZ16</t>
  </si>
  <si>
    <t>Pozicija 16 - 145/240</t>
  </si>
  <si>
    <t>POZ17</t>
  </si>
  <si>
    <t>Pozicija 17 - 115/180</t>
  </si>
  <si>
    <t>POZ18</t>
  </si>
  <si>
    <t>Pozicija 18 - 50/80</t>
  </si>
  <si>
    <t>POZ19</t>
  </si>
  <si>
    <t>Pozicija 19 - 130/80</t>
  </si>
  <si>
    <t>POZ20</t>
  </si>
  <si>
    <t>Pozicija 20 - 105/180</t>
  </si>
  <si>
    <t>POZ21</t>
  </si>
  <si>
    <t>Pozicija 21 - 115/240</t>
  </si>
  <si>
    <t>POZ22</t>
  </si>
  <si>
    <t>Pozicija 22 - 115/340</t>
  </si>
  <si>
    <t>POZ23</t>
  </si>
  <si>
    <t>Pozicija 23 - 115/250</t>
  </si>
  <si>
    <t>POZ24</t>
  </si>
  <si>
    <t>Pozicija 24 - 125/230</t>
  </si>
  <si>
    <t>POZ25</t>
  </si>
  <si>
    <t>Pozicija 25 - 115/245</t>
  </si>
  <si>
    <t>POZ26</t>
  </si>
  <si>
    <t>Pozicija 26 - 370/90</t>
  </si>
  <si>
    <t>POZ27</t>
  </si>
  <si>
    <t>Pozicija 27 - 110/105</t>
  </si>
  <si>
    <t>POZ28</t>
  </si>
  <si>
    <t>Pozicija 28 - 115/200</t>
  </si>
  <si>
    <t>POZ29</t>
  </si>
  <si>
    <t>Pozicija 29 - 270/195</t>
  </si>
  <si>
    <t>POZ30</t>
  </si>
  <si>
    <t>Pozicija 30 - 130/200</t>
  </si>
  <si>
    <t>POZ31</t>
  </si>
  <si>
    <t>Pozicija 31 - 180/345</t>
  </si>
  <si>
    <t>POZ32</t>
  </si>
  <si>
    <t>Pozicija 32 - 100/345</t>
  </si>
  <si>
    <t>POZ33</t>
  </si>
  <si>
    <t>Pozicija 33 - 475/345</t>
  </si>
  <si>
    <t>POZ34</t>
  </si>
  <si>
    <t>Pozicija 34 - 270/175</t>
  </si>
  <si>
    <t>POZ35</t>
  </si>
  <si>
    <t>Pozicija 35 - 245/290</t>
  </si>
  <si>
    <t>POZ36</t>
  </si>
  <si>
    <t>Pozicija 36 - 245/283</t>
  </si>
  <si>
    <t>POZ37</t>
  </si>
  <si>
    <t>Pozicija 37 - 110/26</t>
  </si>
  <si>
    <t>POZ38</t>
  </si>
  <si>
    <t>Pozicija 38 - 100/200</t>
  </si>
  <si>
    <t>POZ39</t>
  </si>
  <si>
    <t>Pozicija 39 - 100/170</t>
  </si>
  <si>
    <t>POZ40</t>
  </si>
  <si>
    <t>Pozicija 40 - 155/300</t>
  </si>
  <si>
    <t>POZ41</t>
  </si>
  <si>
    <t>POZ42</t>
  </si>
  <si>
    <t>Pozicija 42 - 420/255</t>
  </si>
  <si>
    <t>POZ43</t>
  </si>
  <si>
    <t>Pozicija 43 - 255/200</t>
  </si>
  <si>
    <t>POZ44</t>
  </si>
  <si>
    <t>Pozicija 44 - 525/350</t>
  </si>
  <si>
    <t>POZ45</t>
  </si>
  <si>
    <t>Pozicija 45 - 205/220</t>
  </si>
  <si>
    <t>POZ46</t>
  </si>
  <si>
    <t>Pozicija 46 - 230/115</t>
  </si>
  <si>
    <t>POZ47</t>
  </si>
  <si>
    <t>Pozicija 47 - 95/45</t>
  </si>
  <si>
    <t>POZ48</t>
  </si>
  <si>
    <t>Pozicija 48 - 195/85</t>
  </si>
  <si>
    <t>POZ49</t>
  </si>
  <si>
    <t>Pozicija 49 - 195/285</t>
  </si>
  <si>
    <t>POZ50</t>
  </si>
  <si>
    <t>Pozicija 50 - 195/435</t>
  </si>
  <si>
    <t>POZ51</t>
  </si>
  <si>
    <t>Pozicija 51 - 115/145</t>
  </si>
  <si>
    <t>POZ52</t>
  </si>
  <si>
    <t>Pozicija 52 - 115/95</t>
  </si>
  <si>
    <t>POZ53</t>
  </si>
  <si>
    <t>Pozicija 53 - 245/140</t>
  </si>
  <si>
    <t>POZ54</t>
  </si>
  <si>
    <t>Pozicija 54 - 100/100</t>
  </si>
  <si>
    <t>POZ55</t>
  </si>
  <si>
    <t>Pozicija 55 - 420/140</t>
  </si>
  <si>
    <t>POZ56</t>
  </si>
  <si>
    <t>Pozicija 56 - 180/140</t>
  </si>
  <si>
    <t>POZ57</t>
  </si>
  <si>
    <t>POZ58</t>
  </si>
  <si>
    <t>Pozicija 58 - 400/90</t>
  </si>
  <si>
    <t>POZ59</t>
  </si>
  <si>
    <t>Pozicija 59 - 90/90</t>
  </si>
  <si>
    <t>POZ60</t>
  </si>
  <si>
    <t>Pozicija 60 - 275/140</t>
  </si>
  <si>
    <t>UKUPNO ALUMINIJSKA BRAVARIJA:</t>
  </si>
  <si>
    <t>VII.</t>
  </si>
  <si>
    <t>FASADERSKI  RADOVI</t>
  </si>
  <si>
    <t xml:space="preserve">Obračun po m² kompletno izvedenog fasadnog sustava. U cijenu uključen sav potreban rad, materijal, priprema podloge, početni profil, sve potrebne lajsne koje se ugrađuju prema katalogu proizvođača. </t>
  </si>
  <si>
    <t>UKUPNO FASADERSKI RADOVI :</t>
  </si>
  <si>
    <t>VIII.</t>
  </si>
  <si>
    <t>UKUPNO LIMARSKI RADOVI :</t>
  </si>
  <si>
    <t>IX.</t>
  </si>
  <si>
    <r>
      <t>Nabava i ugradnja zaštitne ventilacione mrežice</t>
    </r>
    <r>
      <rPr>
        <sz val="10"/>
        <rFont val="Arial"/>
        <family val="2"/>
        <charset val="238"/>
      </rPr>
      <t xml:space="preserve"> za kosi krov zgrade stare škole na mjestu promjene nagiba. Obračun po m'.</t>
    </r>
  </si>
  <si>
    <t>UKUPNO  :</t>
  </si>
  <si>
    <t>X.</t>
  </si>
  <si>
    <t>10.</t>
  </si>
  <si>
    <t>UKUPNO LIČILAČKI RADOVI :</t>
  </si>
  <si>
    <r>
      <t>Doprema, montaža, demontaža i opremanje cijevne fasadne skele</t>
    </r>
    <r>
      <rPr>
        <sz val="10"/>
        <rFont val="Arial"/>
        <family val="2"/>
        <charset val="238"/>
      </rPr>
      <t xml:space="preserve"> od bešavnih cijevi (čelične ili aluminijske) prema uvjetima i važećim HTZ propisima. U jediničnu cijenu uključiti i zaštitni zastor od jutenih ili plastičnih traka koje se postavljaju sa vanjske strane skele po cijeloj površini. Skela se mora osigurati od prevrtanja sidrenjem, a od udara groma uzemljenjem. Potrebno je izvesti pomoćne metalne ili drvene ljestve-penjalice za vertikalnu komunikaciju radnika. Obračun po m² vertikalne površine fasade.</t>
    </r>
  </si>
  <si>
    <t>sati</t>
  </si>
  <si>
    <t>UKUPNO OSTALI RADOVI:</t>
  </si>
  <si>
    <t>OPĆI UVJETI</t>
  </si>
  <si>
    <t>Sve radove izvesti od kvalitetnog materijala prema opisu, detaljima, pismenim nalozima, ali sve u okviru ponuđene jedinične cijene. Sve štete učinjene prigodom rada vlastitim ili radovima podizvoditelja imaju se ukloniti na račun Izvoditelja radova.</t>
  </si>
  <si>
    <t>Svi nekvalitetni radovi, radovi koji nisu izvedeni po pravilima struke, uputama proizvođača, odnosno važećim propisima  imaju se otkloniti i zamjeniti ispravnim, bez bilo kakve odštete od strane investitora.</t>
  </si>
  <si>
    <t>Ako opis koje stavke dovodi izvoditelja u sumnju o načinu izvedbe, treba pravovremeno prije predaje ponude tražiti objašnjenje od projektanta.</t>
  </si>
  <si>
    <t>Sve izmjene koje neće biti na taj način utvrđene neće se moći priznati u obračunu.</t>
  </si>
  <si>
    <t>Jedinična cijena sadrži sve ono nabrojeno kod opisa pojedine grupe radova te se na taj način vrši i obračun istih.</t>
  </si>
  <si>
    <t>U cijeni izvedbe svih radova definiranih troškovnikom i projektnom dokumentacijom, obuhvaćeni su svi pripremni radovi, posredni i neposredni troškovi radne snage, transporta, društvenih davanja, svi radovi koji su neophodni za potpunu realizaciju i izvedbu radova, uspješni tehnički pregled objekta, kao i troškovi režije uprave gradilišta, uključujući i troškove ishođenja garancije banaka, troškove naknada za terenski, prekovremeni, noćni rad i druge naknade, troškovi svih ispitivanja materijala i konstrukcije u skladu sa zakonskim propisima, te izrada projekata izvedenog stanja i čuvanje izvedenih radova do primopredaje.</t>
  </si>
  <si>
    <t>Jedinične cijene primjenjivat će se na izvedene količine bez obzira u kojem postotku iste odstupaju od količine u troškovniku.</t>
  </si>
  <si>
    <t>Izvedeni radovi moraju u cijelosti odgovarati opisu troškovnika, a u tu svrhu investitor ima pravo izvoditelja tražiti prije početka radova uzorke, koji se čuvaju u upravi gradilišta te izvedeni radovi moraju istima u cijelosti odgovarati.</t>
  </si>
  <si>
    <t>Sve mjere u planovima provjeriti u naravi.</t>
  </si>
  <si>
    <t>Svu kontrolu vršiti bez posebne naplate.</t>
  </si>
  <si>
    <t>Jediničnom cijenom treba obuhvatiti sve elemente navedene kako slijedi.</t>
  </si>
  <si>
    <t>Izvođač se obvezuje organizirati i provoditi mjere zaštite na radu sukladno važećim Zakonima i pravilnicima, te po toj osnovi ne mogu nastati nikakvi dodatni troškovi za Naručitelja radova</t>
  </si>
  <si>
    <t>Materijal</t>
  </si>
  <si>
    <t>Pod cijenom materijala podrazumijeva se dobavna cijena i ugradnja svih materijala fco. gradilište koji sudjeluju u radnom procesu kako osnovni materijal tako i materijali koji ne spadaju u finalni produkt već su samo kao pomoćni.</t>
  </si>
  <si>
    <t>U cijenu je uključena i cijena transportnih troškova bez obzira na prijevozno sredstvo sa svim prenosima, unutrašnjim i vanjskim transportima, utovarima i istovarima te uskladištenje i čuvanje na gradilištima od uništenja (prebacivanje, zaštita i sl.).</t>
  </si>
  <si>
    <t>U cijenu je također uračunato i davanje potrebnih uzoraka materijala gdje je potrebno .</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</si>
  <si>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</si>
  <si>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</si>
  <si>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</si>
  <si>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i pomoćnih skela bez obzira na gabarite ulaze u jediničnu cijenu dotičnog rada. Fasadna skela se posebno obračunava. Prilikom izvođenja skele moraju se predvidjeti zaštitne nadstrešnice ispred ulaza u objekt, prilazi i mostovi za betoniranje konstrukcija i slično.</t>
  </si>
  <si>
    <t>Postavljene skele moraju imati zakonski obvezne ateste i protokole o ispitivanju.</t>
  </si>
  <si>
    <t>Zimski i ljetni rad</t>
  </si>
  <si>
    <t>Ukoliko je u ugovoreni termin izvršenja građevine uključen i zimski period, odnosno ljetni period, za to se neće izvoditelju priznati nikakve naknade za rad pri niskoj odnosno visokoj temperaturi te zaštite konstrukcije od smrzavanja, vrućine i atmosferskih nepogoda, sve to mora biti uključeno u jediničnu cijenu radova.</t>
  </si>
  <si>
    <t xml:space="preserve">Za vrijeme zime izvoditelj ima građevinu zaštititi te se svi eventualno smrznuti dijelovi stoga imaju otkloniti i izvesti ponovno bez bilo kakve naplate. </t>
  </si>
  <si>
    <t>Organizacija gradilišta</t>
  </si>
  <si>
    <t xml:space="preserve">Izvođač je dužan organizirati gradilište na način da ne ugrožava ljude, okolne objekte i promet, a prema planu organizacije gradilišta kojeg je dužan izraditi. Postava gradilišnih kontejnera, ograda, dizalica, sanitarija i sl. pada na teret Izvođača radova i ne obračunava se posebno. Izvođač je dužan propisno ograditi gradilište čvrstom ogradom visine 2 m te spriječiti pristup neovlaštenih osoba gradilištu. Izvođač je dužan osigurati siguran pristup ulazu u objekt korisnicima tijekom izvođenja radova izradom potrebnih nadstrešnica. </t>
  </si>
  <si>
    <t>Nakon okončanja radova Izvođač je dužan gradilište očistiti i ukloniti sav materijal i opremu korištenu tijekom izvođenja radova. Sve navedeno potrebno je uključiti u izvođenje stavki i neće se dodatno obračunavati.</t>
  </si>
  <si>
    <t>Faktor</t>
  </si>
  <si>
    <t>U jediničnu cijenu radne snage uključen je faktor prema postojećim propisima i privrednim instrumentima na osnovu zakonskih propisa.</t>
  </si>
  <si>
    <t>Osim toga izvoditelj treba faktorom obuhvatiti i slijedeće radove, koji se neće posebno platiti kao naknadni rad i to:</t>
  </si>
  <si>
    <t>-kompletnu organizaciju gradilišta, uključujući i shemu i organizacijsku strukturu gradilišta</t>
  </si>
  <si>
    <t>-kompletnu režiju gradilišta, uključujući dizalice, mostove,  mehanizaciju i sl., energente (struja, voda, plin), čišćenje gradilišta...</t>
  </si>
  <si>
    <t>-najamne troškove za posuđenu mehanizaciju, koju izvoditelj sam ne  posjeduje,a potrebna mu je pri izvođenju radova,</t>
  </si>
  <si>
    <t>-čišćenje ugrađenih elemenata od žbuke,</t>
  </si>
  <si>
    <t>-sva ispitivanja materijala, funkcionalna ispitivanja opreme i puštanje iste u pogon</t>
  </si>
  <si>
    <t>-ispitivanja svih instalacija u svrhu dobivanja potvrde od ovlaštene ustanove o ispravnosti istih,</t>
  </si>
  <si>
    <t>-ispitivanje pojedinih vrsta materijala sa izdavanjem atestne dokumentacije,</t>
  </si>
  <si>
    <t>-uređenje gradilišta za vrijeme gradnje i po završetku rada, s otklanjanjem i odvozom svih otpadaka, šute, ostatka građevinskog materijala, pomoćnih građevina itd.,</t>
  </si>
  <si>
    <t>-uskladištenje materijala i elemenata za obrtničke radove i instalaterske radove do njihove ugradbe.</t>
  </si>
  <si>
    <t>Nikakvi režijski sati niti posebne naplate po navedenim radovima neće se posebno priznati, jer sve ovo mora biti uključeno faktorom u jediničnu cijenu.</t>
  </si>
  <si>
    <t>Prema ovom uvodu i opisu stavaka i grupi radova treba sastaviti jediničnu cijenu za svaku stavku troškovnika.</t>
  </si>
  <si>
    <t>Zemljani radovi</t>
  </si>
  <si>
    <t>Prije početka gradnje treba teren gdje se podiže skela očistiti od vegetacije, smeća, otpadaka i sl. Za svako odlaganje materijala na deponiju treba ishoditi potvrdu o odlaganju.</t>
  </si>
  <si>
    <t xml:space="preserve">Predviđenu kategoriju u troškovniku izvoditelj treba provjeriti na licu mjesta. Ukoliko kategorija u troškovniku ne odgovara, ustanoviti  ispravnu i to unijeti u građevinski dnevnik, a što obostrano potpisuje nadzorni inženjer i voditelj građenja, te zajedno s projektantom  izvršiti korekciju dimenzija. </t>
  </si>
  <si>
    <t>Crpljenje podzemne i oborinske vode za normalno odvijanje radova obveza je Izvođača. Eventualne štete nastale prodiranjem vode moraju se prijaviti OZ-u, a saniranje istih isključiva je obveza Izvođača.</t>
  </si>
  <si>
    <t>Kod zatrpavanja nakon iskopa temelja, postave i zaštite vertikalne izolacije, horizontalne kanalizacije.... treba materijal polijevati, kako bi se mogao bolje nabiti i dobiti potrebnu zbijenost, a nabijanje izvesti u slojevima do najviše 30cm s vibro nabijačima ili žabama.</t>
  </si>
  <si>
    <t xml:space="preserve">Po završetku gradnje izvršiti planiranje terena, zatrpavanje vapnenih i fekalnih jama, te uklanjanje svega nepotrebnoga sa gradilišta. Sve ovo uključiti u faktor u okviru režije gradilišta, a ne plaća se posebno. Sav iskopani materijal treba odvesti do mjesta utovara u prijevozno sredstvo, radi odvoza na gradsku planirku odnosno do mjesta odakle će se ponovno upotrijebiti za ugradbu. </t>
  </si>
  <si>
    <t>Iskopani i preveženi materijal računa se u sraslom stanju.</t>
  </si>
  <si>
    <t>Jedinična cijena za pojedinu stavku treba sadržavati:</t>
  </si>
  <si>
    <t>- sav potreban iskop,</t>
  </si>
  <si>
    <t>- potrebne razupore, razupore i mostove za prebacivanje, te ostale radove za osiguranje iskopa od urušavanja</t>
  </si>
  <si>
    <t>- nalaganje podruma i temelja,</t>
  </si>
  <si>
    <t>- kod izvedbe nasipa uključivo nabijanje i polijevanje vodom,</t>
  </si>
  <si>
    <t>- odvodnja oborinske vode iz građevinske jame,</t>
  </si>
  <si>
    <t>- kod odvoza zemlje iz pozajmišta uključivo iskop s prijevozom, utovarom i istvarom,</t>
  </si>
  <si>
    <t>- sav potreban materijal za iskope viših kategorija terena (eksploziv, kapsli, korda itd.)</t>
  </si>
  <si>
    <t>Ovi uvjeti mijenjaju se ili nadopunjuju pojedinim stavkama troškovnika.</t>
  </si>
  <si>
    <t>Zidarski radovi</t>
  </si>
  <si>
    <t>Zidarske radove izvesti u skladu s opisom u troškovniku i izvedbenim projektom, te u skladu s važećim propisima koji reguliraju izvođenje zidarskih radova.</t>
  </si>
  <si>
    <t xml:space="preserve">Više radnje koje neće biti na taj način utvrđene, neće se priznati u obračun. Ukoliko se stavkom troškovnika traži materijal, koji nije obuhvaćen propisima, mora se u svemu izvesti prema uputama proizvođača, te garancijom i atestima od za to ovlaštenih ustanova. </t>
  </si>
  <si>
    <t>Opeka za zidanje mora biti kvalitetna, dobro pečena, a materijal iz kojeg je napravljena ne smije sadržavati salitru. Ukoliko marka opeke nije označena u pojedinoj stavci smatra se MO15, a mora odgovarati postojećim propisima.</t>
  </si>
  <si>
    <t>Zidati treba u potpuno vodoravnim redovima, a reške moraju biti debljine 1 - 1,5cm. Pri zidanju treba ih dobro ispuniti mortom, a na plohama koje će se kasnije žbukati, reške moraju biti prazne na dubini od 2cm zbog bolje veze žbuke sa zidom.</t>
  </si>
  <si>
    <t>Mort mora odgovarati točno omjerima ili markama po količinama materijala označenim u prosječnim normama. Pijesak mora biti čist bez organskih primjesa, a ako ih ima treba ih pranjem ukloniti.</t>
  </si>
  <si>
    <t>Cement za produžni i cementni mort mora odgovarati propisanoj kvaliteti za portland cement .</t>
  </si>
  <si>
    <t>Svježe ožbukane zidove treba  zaštititi od utjecaja visoke i niske temperature.</t>
  </si>
  <si>
    <t>Žbukanje vršiti u pogodno vrijeme, kada su zidovi i stropovi potpuno suhi. Prije žbukanja treba plohu dobro očistiti od svih nečistoća, ostataka armature i žica, te navlažiti. Spojnice kod zidanja moraju biti udubljene cca 2cm od plohe zida.</t>
  </si>
  <si>
    <t xml:space="preserve">Žbukanje po velikoj vrućini ili zimi treba izbjegavati. </t>
  </si>
  <si>
    <t>Nepropisno ožbukani zidovi istropovi moraju se ispraviti bez prava naplate.</t>
  </si>
  <si>
    <t xml:space="preserve">Betonske plohe moraju prije žbukanja biti obrađene primerom i odmašćene tako da se žbuka dobro prihvati na betonsku površinu, ako oplata nije bila premazana sredstvom za ohrapljivanje bet. površine, što se određuje opisom u troškovniku. </t>
  </si>
  <si>
    <t>Jedinična cijena grubih zidarskih radova sadrži:</t>
  </si>
  <si>
    <t>- sav materijal, uključivo vezivni,</t>
  </si>
  <si>
    <t>- sav rad, zidanje i priprema morta, potreban alat i strojevi,</t>
  </si>
  <si>
    <t>- transportne troškove materijala,</t>
  </si>
  <si>
    <t>- donošenje vode, povremeno miješanje morta, premještanje korita i skele od ogara, močenje opeke,</t>
  </si>
  <si>
    <t>- unutarnji transport, horizontalni i vertikalni do mjesta ugradbe,</t>
  </si>
  <si>
    <t>- obilježavanje mjesta zidanja,</t>
  </si>
  <si>
    <t>- zaštitu zidova od utjecaja vrućine, hladnoće i atmosferskih nepogoda,</t>
  </si>
  <si>
    <t>- poduzimanje mjera zaštite na radu sukladno važećim propisima</t>
  </si>
  <si>
    <t>- dovođenje vode plina i struje od priključka na gradilištu do mjesta potrošnje,</t>
  </si>
  <si>
    <t>- isporuka pogonskog materijala,</t>
  </si>
  <si>
    <t>- čišćenje prostorija i zidnih površina po završetku zidanja, te uklanjanje otpadaka,</t>
  </si>
  <si>
    <t>Hidroizolaterski  radovi</t>
  </si>
  <si>
    <t>Hidroizolacijske radove izvesti prema prema opisu iz troškovnika, sukladno glavnom i izvedbenom projektu, te važećim propisima koji reguliraju izvođenje hidroizolaterskih radova.</t>
  </si>
  <si>
    <t>Sav materijal za hidroizolacije mora biti prvorazredne kvalitete, te mora imati hrvatske ateste i protokole o ispitivanju.</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</si>
  <si>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</si>
  <si>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izvesti sanaciju hidroizolacije na svoj trošak. Ako izvoditelj tijekom sanacije hidroizolacije na bilo koji način ošteti ili mora oštetiti ostale dijelove građevine, izvoditelj snosi sve troškove i te sanacije.</t>
  </si>
  <si>
    <t>Jedinična cijena hidroizolaterskih radova sadrži:</t>
  </si>
  <si>
    <t>- sav materijal s troškovima transporta, te alat i strojeve,</t>
  </si>
  <si>
    <t>- sav rad, uključivo i unutarnji transport na mjestu ugradbe,</t>
  </si>
  <si>
    <t xml:space="preserve">- čišćenje ploha prije izvedbe hidroizolacije </t>
  </si>
  <si>
    <t>- poduzimanje svih mjera zaštite na radu i drugih važećih propisa,</t>
  </si>
  <si>
    <t>- čišćenje nakon završetka radova.</t>
  </si>
  <si>
    <t>- probe vodom u trajanju 24 sata po zahtjevu Nadzora</t>
  </si>
  <si>
    <t>- atestnu dokumentaciju</t>
  </si>
  <si>
    <t>Ovi tehnički uvjeti mijenjaju se ili nadopunjuju opisom pojedinih stavki.</t>
  </si>
  <si>
    <t>Toplinske i zvučne izolacije</t>
  </si>
  <si>
    <t>Radove toplinske i zvučne izolacije izvesti u skladu sa glavnim projektom, prema opisu troškovnika, te u skladu sa važećim propisima koji reguliraju izvođenje toplinske i zvučne izolacije.</t>
  </si>
  <si>
    <t>Svi materijali koji su predviđeni projektom, a nisu obuhvaćeni standardima moraju imati ateste od za to ovlaštenih ustanova. Materijali za izolaciju moraju biti deponirani do ugradnje propisno odležani, te zaštićeni nakon ugradnje u svemu prema uputama proizvođača materijala. Ukoliko se ugradi neadekvatni materijal isti se mora ukloniti i zamjeniti novim na račun izvoditelja radova.</t>
  </si>
  <si>
    <t>Sve više radnje, koje neće biti na taj način utvrđene neće se priznati u obračunu.</t>
  </si>
  <si>
    <t>Jedinična cijena treba sadržavati:</t>
  </si>
  <si>
    <t>- sav materijal, glavni i pomoćni za ugradbu, uključivo transportne troškove,</t>
  </si>
  <si>
    <t>- sav rad, uključivo unutarnji horizontalni i vertikalni transport do mjesta ugradbe, alat i strojeve,</t>
  </si>
  <si>
    <t>- troškove odležavanja izolacionog materijala,</t>
  </si>
  <si>
    <t>- izmjere potrebne za izvedbu i obračun,</t>
  </si>
  <si>
    <t>- čišćenje podloga prije izvedbe izolacije,</t>
  </si>
  <si>
    <t>- poduzimanje mjera zaštite na radu</t>
  </si>
  <si>
    <t>Limarski radovi</t>
  </si>
  <si>
    <t>Prilikom izvedbe limarskih radova opisanih ovim troškovnikom izvoditelj radova mora se pridržavati svih uvjeta i opisa iz troškovnika, glavnog projekta, te važećih propisa kojima se regulira izvođenje limarskih radova.</t>
  </si>
  <si>
    <t>Upotrebljeni materijal mora odgovarati svim postojećim propisima i standardima. Sav materijal za limarske radove mora biti prvorazredne kvalitete, te mora imati hrvatske ateste i protokole o ispitivanju.</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</si>
  <si>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</si>
  <si>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</si>
  <si>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dogovorom s projektantom i nadzornim inženjerom.</t>
  </si>
  <si>
    <t>Ispod svih opšava treba položiti sloj bitumenske krovne ljepenke, ukoliko je to u stavci troškovnika tako naznačeno.</t>
  </si>
  <si>
    <t>Nije dozvoljena uporaba silikona, ljepila i sl. materijala za ostvarivanje i osiguranje vodonepropusnosti.</t>
  </si>
  <si>
    <t>Jedinična cijena limarskih radova sadrži:</t>
  </si>
  <si>
    <t>- uzimanje mjera na zgradi za izvedbu i obračun,</t>
  </si>
  <si>
    <t>- sav materijal uključivo i pomoćni,</t>
  </si>
  <si>
    <t>- sav rad na zgradi i u radionici,</t>
  </si>
  <si>
    <t>- transport materijala na gradilište, uskladištenje te doprema na mjesto ugradbe,</t>
  </si>
  <si>
    <t>- čišćenje od otpadaka nakon izvršenih radova,</t>
  </si>
  <si>
    <t>- korištenje potrebnih skela te kuke, užad i ljestve,</t>
  </si>
  <si>
    <t>- označavanje mjesta za bušenje (štemanje),</t>
  </si>
  <si>
    <t>- dobava i ugradba pakni odnosno ugradba limarije upucavanjem,</t>
  </si>
  <si>
    <t>- čišćenje i miniziranje željeznih dijelova,</t>
  </si>
  <si>
    <t>- dobava i polaganje podložne ljepenke.</t>
  </si>
  <si>
    <t>Ovi tehnički uvjeti mijenjaju se ili nadopunjavaju opisom pojedinih stavki troškovnika.</t>
  </si>
  <si>
    <r>
      <t xml:space="preserve">Demontaža različitih zaštitnih čeličnih rešetki </t>
    </r>
    <r>
      <rPr>
        <sz val="10"/>
        <rFont val="Arial"/>
        <family val="2"/>
        <charset val="238"/>
      </rPr>
      <t>na poziciji otvora u suterenu. Stavka uključuje sav materijal, rad, alat i transport za kompletnu izvedbu stavke. Rešetke treba skladištiti do ponovne ugradnje. Obračun po komadu.</t>
    </r>
  </si>
  <si>
    <t xml:space="preserve">Napomena: </t>
  </si>
  <si>
    <t>Količine fasaderskih radova obračunate su na način:</t>
  </si>
  <si>
    <t>-</t>
  </si>
  <si>
    <t>otvori veličine do 3,00 m2 ne odbijaju se i njihove špalete se ne obračunavaju</t>
  </si>
  <si>
    <t>kod otvora veličine veće od 3,00 m2 odbija se površina preko 3,00 m2</t>
  </si>
  <si>
    <r>
      <t>Montaža drvenih krovnih kontraletvi i letvi</t>
    </r>
    <r>
      <rPr>
        <sz val="10"/>
        <rFont val="Arial"/>
        <family val="2"/>
        <charset val="238"/>
      </rPr>
      <t xml:space="preserve"> kako bi se omogućilo pravilno provjetravanje krovišta.
Letvanje krovišta za pokrov od vlaknocementnih ploča.    
Razmak letava napraviti u skladu s naputkom proizvođača ploča kao i detalje potrebne za montažu (odzračnik, sljeme, greben, uvala, ...)        
U cijenu je uključen sav rad i materijal i pomoćni materijal. Obračun po m2 krovne površine.</t>
    </r>
  </si>
  <si>
    <r>
      <t>Planiranje dna iskopanog rova</t>
    </r>
    <r>
      <rPr>
        <sz val="10"/>
        <rFont val="Arial"/>
        <family val="2"/>
        <charset val="238"/>
      </rPr>
      <t xml:space="preserve"> (na dijelu gdje se izvodi drenaža) sa točnošću +/- 2 cm. Eventualna udubljenja potrebno je ispuniti s kamenim materijalom veličine zrna do 8 mm te strojno nabiti. U cijenu uključen sav potreban rad i materijal. Obračun po m2.</t>
    </r>
  </si>
  <si>
    <t>ili jednakovrijedan proizvod (navesti ime proizvoda i proizvođača)</t>
  </si>
  <si>
    <t>a) ravni neprohodni krov</t>
  </si>
  <si>
    <t>NAPOMENA: Zahtjeva se iznadprosječna ravnost površine fasade s maksimalnim odstupanjima od 2 mm na 2 m'.</t>
  </si>
  <si>
    <t>Ljepilo se nanosi na ploče po svim rubovima u trakama širine cca 5 cm te po sredini na najmanje 3 točke promjera 15 cm, dok maksimalna debljina ljepila iznosi 15 mm, odnosno prema tehničkoj uputi proizvođača. Prije nanošenja završne strukturne akrilne žbuke podlogu impregnirati sukladno uputama proizvođača materijala. Nanošenje završne strukturne akrilne žbuke zrna do 3 mm. (Vrsta predpremaza mora biti usklađena s vrstom završno-dekorativne žbuke pri čemu treba slijediti upute proizvođača.) Akrilnu žbuku treba nanositi u debljini najvećeg zrna prvo metalnim gleterom sistemom mokro na mokro, i odmah plastičnim gleterom kružnim pokretima zagladiti dok se ne postigne ujednačena struktura. U cijenu uključena i masa za izravnavanje.</t>
  </si>
  <si>
    <r>
      <t>Izrada, dobava i montaža limenog pokrova ravnog krova od pocinčanog plastificiranog lima</t>
    </r>
    <r>
      <rPr>
        <sz val="10"/>
        <rFont val="Arial"/>
        <family val="2"/>
        <charset val="238"/>
      </rPr>
      <t xml:space="preserve"> u boji prema izboru Investitora. Stavka uključuje potrebne pričvrsne trake i sav potreban spojni materijal. Ugraditi u skladu s vjetrovnim područjem. Cijena uključuje sav potreban rad i materijal. Obračun po m2 stvarno ugrađenog materijala.</t>
    </r>
  </si>
  <si>
    <r>
      <rPr>
        <b/>
        <sz val="10"/>
        <rFont val="Arial"/>
        <family val="2"/>
        <charset val="238"/>
      </rPr>
      <t>Izrada novog sloja cementne žbuke</t>
    </r>
    <r>
      <rPr>
        <sz val="10"/>
        <rFont val="Arial"/>
        <family val="2"/>
      </rPr>
      <t xml:space="preserve"> (špric, gruba, fina) debljine 3 cm na mjestima gdje je prethodno otučena dotrajala žbuka ili gdje je nije ni bilo. Cijena uključuje sav potreban rad i materijal, te pripremu podloge pranjem vodom pod tlakom. Obračun po m² stvarno izvedenih radova.</t>
    </r>
  </si>
  <si>
    <r>
      <rPr>
        <b/>
        <sz val="10"/>
        <rFont val="Arial"/>
        <family val="2"/>
        <charset val="238"/>
      </rPr>
      <t>Završna obrada ploha na fasadi na kojima se ne izvodi toplinski sustav fasadnom bojom</t>
    </r>
    <r>
      <rPr>
        <sz val="10"/>
        <rFont val="Arial"/>
        <family val="2"/>
        <charset val="238"/>
      </rPr>
      <t>. Cijena uključuje sav potreban rad i materijal te sve potrebne predradnje poput čišćenja površine, brušenje, impregniranje i sl. Obračun po m² stvarno izvedenih radova.</t>
    </r>
  </si>
  <si>
    <r>
      <t>Ličenje metalnog nosača zastava</t>
    </r>
    <r>
      <rPr>
        <sz val="10"/>
        <rFont val="Arial"/>
        <family val="2"/>
        <charset val="238"/>
      </rPr>
      <t>, antikorozivni premaz i završni premaz bojom u tonu po izboru Investitora (sve u potrebnom broju premaza). Cijena uključuje sav potreban rad i materijal, te sve potrebne predradnje poput struganja starog naliča i hrđe, čišćenje i odmašćivanje podloge. Obračun po komadu.</t>
    </r>
  </si>
  <si>
    <t xml:space="preserve">Obračun po m² kompletno izvedene izolacije nosača brisoleja. U cijenu uključen sav potreban rad, materijal, priprema podloge, početni profil, sve potrebne lajsne koje se ugrađuju prema katalogu proizvođača. </t>
  </si>
  <si>
    <r>
      <t xml:space="preserve">Ugradnja nove daščane oplate </t>
    </r>
    <r>
      <rPr>
        <sz val="10"/>
        <rFont val="Arial"/>
        <family val="2"/>
        <charset val="238"/>
      </rPr>
      <t>debljine d= 2,4 cm na kompletnu površinu kosog krova stare zgrade. Daščana oplata ugrađuje se na postojeću drvenu nosivu konstrukciju krovišta.         
U cijenu je uključen sav rad, materijal i pomoćni materijal. Obračun po m2 krovne površine.</t>
    </r>
  </si>
  <si>
    <r>
      <t xml:space="preserve">Pranje i čišćenje betonskih površina oko objekta </t>
    </r>
    <r>
      <rPr>
        <sz val="10"/>
        <rFont val="Arial"/>
        <family val="2"/>
        <charset val="238"/>
      </rPr>
      <t>uz fasadu, nakon izvođenja radova, vodom pod pritiskom. U cijenu uključen sav potreban rad i materijal. Obračun po m2.</t>
    </r>
  </si>
  <si>
    <r>
      <t>Dobava i montaža novih metalnih ljestvi za pristup ravnom krovu</t>
    </r>
    <r>
      <rPr>
        <sz val="10"/>
        <rFont val="Arial"/>
        <family val="2"/>
        <charset val="238"/>
      </rPr>
      <t xml:space="preserve"> na sjevernom pročelju zgrade. Ljestve moraju zadovoljavati sve važeće propise. Obračun po m'.</t>
    </r>
  </si>
  <si>
    <r>
      <rPr>
        <b/>
        <sz val="10"/>
        <rFont val="Arial"/>
        <family val="2"/>
        <charset val="238"/>
      </rPr>
      <t>Obnova i ponovno postavljanje zaštitnih rešetki s otvora u suterenu</t>
    </r>
    <r>
      <rPr>
        <sz val="10"/>
        <rFont val="Arial"/>
        <family val="2"/>
        <charset val="238"/>
      </rPr>
      <t>. Obnova uključuje brušenje, antikorozivni premaz i bojanje rešetki, te prilagodbu novoj debljini fasade i postavljanje rešetki te sve potrebne pomoćne radnje i materijal potrebne za postavljanje rešetki.</t>
    </r>
  </si>
  <si>
    <r>
      <rPr>
        <b/>
        <sz val="10"/>
        <rFont val="Arial"/>
        <family val="2"/>
        <charset val="238"/>
      </rPr>
      <t>Izvedba armiranobetonske staze na zapadnom i sjevernom dijelu objekta</t>
    </r>
    <r>
      <rPr>
        <sz val="10"/>
        <rFont val="Arial"/>
        <family val="2"/>
        <charset val="238"/>
      </rPr>
      <t xml:space="preserve"> širine 100 cm i debljine 12 cm betonom tlačne čvrstoće C25/30 na prethodno tamponiranu podlogu. Armiranje armaturnom mrežom Q131, izvedba dilatacija na spojevima. Stavka uključuje sve potrebne radove uključujući pripremu podloge za betoniranje. Cijena uključuje sve potrebne materijale, sredstva i rad. Obračun po m² izvedene staze.</t>
    </r>
  </si>
  <si>
    <t>komplet</t>
  </si>
  <si>
    <r>
      <rPr>
        <b/>
        <sz val="10"/>
        <rFont val="Arial"/>
        <family val="2"/>
        <charset val="238"/>
      </rPr>
      <t>Dobava i montaža PVC drenažnih cijevi</t>
    </r>
    <r>
      <rPr>
        <sz val="10"/>
        <rFont val="Arial"/>
        <family val="2"/>
        <charset val="238"/>
      </rPr>
      <t xml:space="preserve"> DN 160, komplet sa svim potrebnim fazonskim komadima. U stvaku uključeno i upuštanje drenažne cijevi na dijelu segmenta pročelja B1 u postojeću rešetku ispred ulaza u zgradu uz sve potrebne prateće radove da bi se osiguralo puno funkcioniranje sustava. U cijenu uključen sav potreban rad i materijal. Obračun po m'.</t>
    </r>
  </si>
  <si>
    <r>
      <rPr>
        <b/>
        <sz val="10"/>
        <rFont val="Arial"/>
        <family val="2"/>
        <charset val="238"/>
      </rPr>
      <t>Dobava, nasipavanje i nabijanje kamenog nasipa 0/60 mm, za zatrpavanje iskopanih rovova.</t>
    </r>
    <r>
      <rPr>
        <sz val="10"/>
        <rFont val="Arial"/>
        <family val="2"/>
        <charset val="238"/>
      </rPr>
      <t xml:space="preserve"> Nasipavanje se izvodi u slojevima debljine 15 cm sa nabijanjem sloja do propisane minimalne zbijenosti. U cijenu uključen sav potreban rad i materijal, te priprema podloge. Obračun po m3 ugrađenog materijala u zbijenom stanju.</t>
    </r>
  </si>
  <si>
    <r>
      <rPr>
        <b/>
        <sz val="10"/>
        <rFont val="Arial"/>
        <family val="2"/>
        <charset val="238"/>
      </rPr>
      <t>Pažljiva demontaža i ponovna montaža (nakon uređenja fasade) postojeće ploče sa nazivom škole i svih drugih relevantnih ploča</t>
    </r>
    <r>
      <rPr>
        <sz val="10"/>
        <rFont val="Arial"/>
        <family val="2"/>
        <charset val="238"/>
      </rPr>
      <t>, a koje se nalaze na fasadi. Odložiti na privremeni deponij. Obračun po komadu.</t>
    </r>
  </si>
  <si>
    <t>XI.</t>
  </si>
  <si>
    <t>XI</t>
  </si>
  <si>
    <r>
      <rPr>
        <b/>
        <sz val="10"/>
        <rFont val="Arial"/>
        <family val="2"/>
        <charset val="238"/>
      </rPr>
      <t xml:space="preserve">Odmicanje postojećeg  šahta </t>
    </r>
    <r>
      <rPr>
        <sz val="10"/>
        <rFont val="Arial"/>
        <family val="2"/>
        <charset val="238"/>
      </rPr>
      <t>koji se nalazi uz postojeću fasadu zbog povećanja debljine vanjske ovojnice. Stavka uključuje sav materijal, rad, alat i transport potreban za kompletnu izvedbu stavke. U stavku uključeni svi potrebni prateći radovi potrebni da bi se osiguralo puno funkcioniranje modificiranog sustava. Obračun po kompletu izvedenih radova.</t>
    </r>
  </si>
  <si>
    <t>Špalete obraditi termoizolacijom debljine 3 - 5 cm (ovisno o raspoloživom prostoru) uz postavu kutnika, mrežice, armaturnog sloja te završnom žbukom u skladu s ostalom fasadom. Tamo gdje nije moguće postaviti toplinsku izolaciju potrebno je izvesti toplinsko izolacijsku žbuku.</t>
  </si>
  <si>
    <r>
      <t>Ličenje metalnih zaštitnih rešetki,</t>
    </r>
    <r>
      <rPr>
        <sz val="10"/>
        <rFont val="Arial"/>
        <family val="2"/>
        <charset val="238"/>
      </rPr>
      <t xml:space="preserve"> antikorozivni premaz i završni premaz bojom u tonu po izboru Investitora (sve u potrebnom broju premaza). Cijena uključuje sav potreban rad i materijal, te sve potrebne predradnje poput struganja starog naličja i hrđe, čišćenje i odmašćivanje podloge. Obračun po komadu.</t>
    </r>
  </si>
  <si>
    <r>
      <t>Ličenje metalnih rešetkastih ograda</t>
    </r>
    <r>
      <rPr>
        <sz val="10"/>
        <rFont val="Arial"/>
        <family val="2"/>
        <charset val="238"/>
      </rPr>
      <t xml:space="preserve"> oko objekta, antikorozivni premaz i završni premaz bojom u tonu po izboru Investitora (sve u potrebnom broju premaza). Cijena uključuje sav potreban rad i materijal, te sve potrebne predradnje poput struganja starog naličja i hrđe, čišćenje i odmašćivanje podloge. Obračun po m2 obrađene ograde.</t>
    </r>
  </si>
  <si>
    <t>PROFILI: Aluminijski profili s prekidom toplinskog mosta s ukupnim koeficijentom toplinske provodljivosti do max. 1,60 W/m2K. Prekid toplinskog mosta postiže se pomoću poliamidnih ili politermidnih stega. Aluminijski profili su završno plastificirani u RAL tonu prema postojećoj alu bravariji - prema izboru Investitora.</t>
  </si>
  <si>
    <t>OSTAKLJENJE: Dvostruko izolacijsko staklo (16/4 mm) s plinovitim punjenjem, low-e premazom i dvostrukim brtvljenjem, s koeficijentom toplinske provodljivosti max 1,10 W/m2/K.</t>
  </si>
  <si>
    <t>TROŠKOVNIK GRAĐEVINSKO- OBRTNIČKIH  RADOVA</t>
  </si>
  <si>
    <t>OBJEDINJENI TROŠKOVNIK</t>
  </si>
  <si>
    <t>GRAĐEVINSKO- OBRTNIČKI  RADOVI</t>
  </si>
  <si>
    <t>STROJARSKI RADOVI</t>
  </si>
  <si>
    <t xml:space="preserve">Energetska obnova: Osnovna škola Podmurvice Rijeka </t>
  </si>
  <si>
    <t>ELEKTROTEHNIČKI RADOVI</t>
  </si>
  <si>
    <t xml:space="preserve">U cijenu mora biti uračunat sav potrebni rad i materijal za izradu kompletne instalacije, svi potrebni prijevozi, transporti, uskladištenja, skele, unutarnje i vanjske komunikacije na gradilištu. </t>
  </si>
  <si>
    <t>Gotovost stavke je do njezine potvrde od strane nadzornog inženjera odnosno Investitora.</t>
  </si>
  <si>
    <t>Sva oprema predviđena troškovnikom mora posjedovati Ateste, Certifikate i Garanciju.</t>
  </si>
  <si>
    <t>Sva ispitivanja projektiranih instalacija moraju posjedovati Zapisnik.</t>
  </si>
  <si>
    <t>Sva isporučena oprema mora posjedovati upute za rukovanje i održavanje na hrvatskom jeziku, koje će korisnik kristiti tijekom eksploatacije postrojenja.</t>
  </si>
  <si>
    <t>Prije davanja ponude izvoditelj mora obići objekt.</t>
  </si>
  <si>
    <t>TERMOSTATSKI RADIJATORSKI VENTILI</t>
  </si>
  <si>
    <t>Pražnjenje sistema grijanja na najnižoj točki.</t>
  </si>
  <si>
    <t>a</t>
  </si>
  <si>
    <t>Rezanje cjevovoda na polaznom vodu priključaka radijatora.</t>
  </si>
  <si>
    <t>Demontaža postojećeg radijatorskog ventila.</t>
  </si>
  <si>
    <t>R 1/2"</t>
  </si>
  <si>
    <t>R 3/4"</t>
  </si>
  <si>
    <t>Rezanje cjevovoda na priključcima radijatora na povratnim vodovima</t>
  </si>
  <si>
    <t>Ugradnja detentora na radijatorima na kojima nedostaju. Stavka obuhvaća kompletan materijal potreban za ugradnju na postojeće radijatore, redukcije i brtveni materijal.</t>
  </si>
  <si>
    <t>Izrada radijatorskog priključka sa spojem na postojeći cjevovod. Stavka obuhvaća bakrene cijevi, materijal za spajanje, brtvljenje, redukcije, koljena i ličenje cjevovoda</t>
  </si>
  <si>
    <r>
      <t>cijev Cu</t>
    </r>
    <r>
      <rPr>
        <sz val="11"/>
        <rFont val="Calibri"/>
        <family val="2"/>
        <charset val="238"/>
      </rPr>
      <t>Ø</t>
    </r>
    <r>
      <rPr>
        <sz val="11"/>
        <rFont val="Arial"/>
        <family val="2"/>
        <charset val="238"/>
      </rPr>
      <t>18x1</t>
    </r>
  </si>
  <si>
    <t>m</t>
  </si>
  <si>
    <t>cijev CuØ22x1</t>
  </si>
  <si>
    <t>Demontaža postojećih cirkulacijskih crpki u toplinskoj podstanici.</t>
  </si>
  <si>
    <t>Crpka UPC 80-120  GRUNDFOS</t>
  </si>
  <si>
    <r>
      <t>Q =20 m</t>
    </r>
    <r>
      <rPr>
        <vertAlign val="superscript"/>
        <sz val="11"/>
        <rFont val="Arial"/>
        <family val="2"/>
        <charset val="238"/>
      </rPr>
      <t>3</t>
    </r>
    <r>
      <rPr>
        <sz val="11"/>
        <rFont val="Arial"/>
        <family val="2"/>
        <charset val="238"/>
      </rPr>
      <t>/h</t>
    </r>
  </si>
  <si>
    <t>H =   10 m</t>
  </si>
  <si>
    <t>NO 80</t>
  </si>
  <si>
    <t>PN6/10</t>
  </si>
  <si>
    <t>Snaga: 110-1550 W</t>
  </si>
  <si>
    <t>3/400 V</t>
  </si>
  <si>
    <t>IP42</t>
  </si>
  <si>
    <t>Ispitivanje cjevovoda na tlak i nepropusnost.</t>
  </si>
  <si>
    <t>Punjenje radijatorskog sustava vodom.</t>
  </si>
  <si>
    <t>Balansiranje cijevne mreže i podešavanje termostatskih ventila.</t>
  </si>
  <si>
    <t xml:space="preserve">Dodatno pričvršćenje postojećih radijatora tip SE 285 proizvod Lipovica uz zid i na pod. Stavka obuhvaća odspajanje i demontažu radijatora, izradu i montažu konzolnih nosača od čel. profila, postavljanje radijatora i ponovno spajanje na postojeći cjevovod. </t>
  </si>
  <si>
    <t>kompleta</t>
  </si>
  <si>
    <t>PREMJEŠTANJE KLIMA UREĐAJA</t>
  </si>
  <si>
    <t>Demontaža vanjske jedinice i spojnog cjevovoda.</t>
  </si>
  <si>
    <t>6.2.</t>
  </si>
  <si>
    <t xml:space="preserve">Servis klima uređaja </t>
  </si>
  <si>
    <t>Dobava novih odstojnika dužine 15 cm i nosača vanjske jedinice od pocinčanog čeličnog profila te ugradnja na vanjskom zidu.</t>
  </si>
  <si>
    <t>Korel MRS 12-HRN1</t>
  </si>
  <si>
    <t>Korel KSTC 12 GRC</t>
  </si>
  <si>
    <t>Gorenje KGS 34 I IN</t>
  </si>
  <si>
    <t>Elektrolux EXP09HN1W</t>
  </si>
  <si>
    <t>Aircool 09</t>
  </si>
  <si>
    <t>Montaža vanjskih jedinica.</t>
  </si>
  <si>
    <t>Puštanje klima uređaja u pogon od strane ovlaštenog servisera.</t>
  </si>
  <si>
    <t>Dobava i ugradnja bakrenih cijevi za odvod kondenzata iz klima uređaja.</t>
  </si>
  <si>
    <t>Cu Ø 22 x 1</t>
  </si>
  <si>
    <t>6.8.</t>
  </si>
  <si>
    <t xml:space="preserve">Premještanje postojeće cijevi odzračivanja goriva radi postavljanja nove fasade. Stavka obuhvaća odspajanje cijevi od spremnika goriva, propuhivanje cjevovoda, rezanje cijevi NO40, izrada nove cijevi NO 40 dužine 3 m s odzračnom kapom. </t>
  </si>
  <si>
    <t>6.9.</t>
  </si>
  <si>
    <t>Premještanje plinovoda postavljenog uz fasadu radi izrade nove fasade. Stavka obuhvaća odspajanje plinovoda NO25 od regulatora tlaka, propuhivanje plinovoda, rezanje plinovoda postavljenog uz fasadu, izrada novog plinovoda dužine 12 metara, ispitivanje plinovoda na nepropusnost i tlak, ličenje te puštanje plina u instalaciju.</t>
  </si>
  <si>
    <t>PREMJEŠTANJE KLIMA UREĐAJA:</t>
  </si>
  <si>
    <t>REKAPITULACIJA:</t>
  </si>
  <si>
    <t>1</t>
  </si>
  <si>
    <t>2</t>
  </si>
  <si>
    <t>UKUPNO:</t>
  </si>
  <si>
    <t>TROŠKOVNIK STROJARSKIH  RADOVA</t>
  </si>
  <si>
    <t>TROŠKOVNIK ELEKTROTEHNIČKIH RADOVA</t>
  </si>
  <si>
    <t xml:space="preserve"> OPĆI PROJEKTNI I TEHNIĆKI UVJETI ZA IZVOĐENJE EL. INST. RADOVA</t>
  </si>
  <si>
    <t>Sve radove potrebno je izvesti u potpunosti prema projektu, troškovniku, svim važećim propisima, hrvatskim normama, uputama proizvođača opreme i pravilima struke.</t>
  </si>
  <si>
    <t>Prilikom izrade ponude, ponuditelj mora provjeriti rokove nabave materijala i opreme, da bi radove dovršio u ugovorenom roku, bez kašnjenja uzrokovanih rokovima isporuke.</t>
  </si>
  <si>
    <t xml:space="preserve">U pojedinim stavkama troškovnika navedeni su uzorci tipova i proizvođača opreme, što je samo preporuka projektanta i projektna norma za izbor stupnja kvalitete, trajnosti, funkcionalnosti, boje i dizajna. Ponuđač u svojoj ponudi mora navesti proizvođače i tipove opreme, a tehničke karakteristike nuđene opreme moraju odgovarati karakteristikama projektom predviđene opreme. Kvaliteta ponuđene opreme ne smije biti manja od predložene. Za izmjene je ovlašten isključivo Investitor uz prethodno mišljenje nadzornog inženjera i projektanta elektrotehničkog projekta.
</t>
  </si>
  <si>
    <t>Adekvatnost nuđenih uređaja i opreme prema potrebi se dokazuje i prilaganjem potrebnih proračuna ako je jedino tako moguće provjeriti da li nuđena oprema zadovoljava projektom definirane kriterije (npr. kod rasvjetnih tijela). Navedeni se proračuni prilažu uz ponudu i čine sastavni dio ponude.</t>
  </si>
  <si>
    <t>Ponuđač kod ispunjavanja troškovnika mora upisati proizvođača i tip svakog proizvoda.</t>
  </si>
  <si>
    <t>Ponude koje nisu ispunjene na propisan način, neće se uvažiti.</t>
  </si>
  <si>
    <t>U jediničnim cijenama svih navedenih stavki specifikacije, prilikom izrade ponude moraju biti obuhvaćeni ukupni troškovi opreme i uređaja, ukupni troškovi materijala i rada za potpuno dovršenje cjelokupnog posla uključujući:</t>
  </si>
  <si>
    <t>- nabavu i transport na gradilište</t>
  </si>
  <si>
    <t>- spajanje i montaža potrebne opreme prema priloženoj tehničkoj dokumentaciji s ugradnjom kvalitetnog elektroinstalacijskog materijala pomoću kvalificirane i stručne radne snage u skladu s važećim tehničkim propisima</t>
  </si>
  <si>
    <t>- izrada prateće radioničke dokumentacije</t>
  </si>
  <si>
    <t>- građevinska pripomoć u vidu štemanja i zatvaranja šliceva za polaganje kabela (u zidu, stropu i podu), izrada niša s ugradnjom i obzidavanjem razvodnih ploča i svih ostalih građevinskih radova koji se odnose na elektroinstalaterske radove</t>
  </si>
  <si>
    <t>- ispitivanja električne instalacije i izdavanja potrebnih atesta o izvršenim mjerenjima</t>
  </si>
  <si>
    <t>- puštanje sustava u rad, kao i ostali radovi koji nisu posebno iskazani specifikacijama, a potrebni su za potpunu i urednu izvedbu projektiranih instalacija, njihovu funkcionalnost, pogonsku gotovost i primopredaju korisniku 
(uputstva za rukovanje i održavanje, izrada natpisnih pločica, pribavljanje potrebne dokumentacije za uporabnu dozvolu i sl. )</t>
  </si>
  <si>
    <t>- prateća čišćenja prostora tijekom izvedbe radova, kao i obuka osoblja korisnika u rukovanju instalacijom do konačne - službene primopredaje Naručitelju odnosno krajnjem korisniku, moraju biti uključena u ponudbenu cijenu</t>
  </si>
  <si>
    <t>- u troškovima opreme i uređaja podrazumijeva se njihova nabavna cijena (uključivo s carinom i svim davanjima), transportni troškovi, svi potrebni prijenosi, utovari i istovari, uskladištenje i čuvanje, sve fco. montirano, prema projektnoj dokumentaciji, odnosno u skladu s predmetnim općim napomenama</t>
  </si>
  <si>
    <t>- u troškovima materijala, podrazumijeva se nabavna cijena kako primarnog, tako i kompletnog pomoćnog spojno-potrošnog materijala, uključivo sa svim potrebnim prijenosima, utovarima i istovarima, uskladištenjem i čuvanjem</t>
  </si>
  <si>
    <t>- za sve izvedene radove, ugrađene materijale i opremu , potrebno je u skladu s propisima ishodovati dokaze o kakvoći (atestna dokumentacija i sl.), koji se bez posebne naknade daju na uvid nadzornom inženjeru, a prilikom primopredaje građevine uručuju Naručitelju, odnosno krajnjem korisniku</t>
  </si>
  <si>
    <t>- u ponudbenim cijenama mora biti obuhvaćen sav rad, glavni i pomoćni, uporaba potrebne mehanizacije i strojeva, uporaba lakih pokretnih skela, sva potrebna podupiranja, sav unutarnji transport te potrebna zaštita izvedenih radova</t>
  </si>
  <si>
    <t>Zakonom propisani atesti i certifikati za dokaz kvalitete ugrađene opreme i izvedenih radova moraju biti uračunati u jediničnim cijenama i neće se posebno platiti, osim ako je to stavkom troškovnika traženo.</t>
  </si>
  <si>
    <t>Sva isporučena oprema mora posjedovati upute za rukovanje i održavanje na hrvatskom jeziku, koje će korisnik koristiti tijekom eksploatacije</t>
  </si>
  <si>
    <t>11.</t>
  </si>
  <si>
    <t>Svi radovi moraju se izvoditi sa stručno osposobljenom radnom snagom za svaku vrstu radova. Nadzorni inženjer ima pravo tražiti da se neodgovarajuća stručna radna snaga zamijeni, što obvezuje Izvođača radova da to i učini.</t>
  </si>
  <si>
    <t>12.</t>
  </si>
  <si>
    <t>U slučaju da Izvođač radova izvede pojedine radove čiji kvaliteta ne zadovoljava kvalitetu predviđenu projektom, dužan je o svom trošku iste radove ukloniti i ponovo izvesti onako kako je predviđeno projektom.</t>
  </si>
  <si>
    <t>13.</t>
  </si>
  <si>
    <t>Svu štetu koju Izvođač radova nemarom nanese okolnim prostorima, zgradama, predmetima, infrastrukturi i okolišu, dužan je popraviti i dovesti u prvobitno stanje i to o svom trošku. Prije početka radova Izvođač je dužan fotografirati postojeće stanje kako bi imao dokaze u slučaju eventualnih oštećenja.</t>
  </si>
  <si>
    <t>14.</t>
  </si>
  <si>
    <t>Sastavni dio troškovnika čini i elektrotehnički projekt (svi njegovi dijelovi). Ponuditelji su dužni prije podnošenja ponude temeljito pregledati projektnu dokumentaciju, obići i pregledati objekt te procijeniti sve činjenice koje utječu na cijenu, kvalitetu i rok završetka radova, budući da se naknadni prigovori i zahtjevi za povećanjem cijene radi nedovoljnog poznavanja građevine i projektne dokumentacije neće razmatrati.</t>
  </si>
  <si>
    <t>15.</t>
  </si>
  <si>
    <t>Ponuditelj je prilikom ugovaranja izvođenja dužan izdati uvjerenje o primitku projektne dokumentacije i troškovnika na koje nema primjedbi.</t>
  </si>
  <si>
    <t>16.</t>
  </si>
  <si>
    <t>Prije početka radova izvođač radova dužan je u skladu s postojećim propisima označiti i osigurati gradilište.</t>
  </si>
  <si>
    <t>17.</t>
  </si>
  <si>
    <t>Sve stavke troškovnika moraju se količinski kontrolirati prije narudžbe.</t>
  </si>
  <si>
    <t>r.b.</t>
  </si>
  <si>
    <t>OPIS</t>
  </si>
  <si>
    <t xml:space="preserve">JEDINICA MJERE </t>
  </si>
  <si>
    <t>KOLIČINA</t>
  </si>
  <si>
    <t>CIJENA / KOMAD</t>
  </si>
  <si>
    <t>UKUPNO</t>
  </si>
  <si>
    <t>NAPOMENA :</t>
  </si>
  <si>
    <t>- u stavke kabela potrebno je uračunati razvodne kutije te sav potreban instalacijski materijal i rad</t>
  </si>
  <si>
    <t>- u sve stavke cijevi i kanalica potrebno je uračunati spojne i fazonske komade (cijevi i kanalice moraju biti samogasive)</t>
  </si>
  <si>
    <t>DEMONTAŽA</t>
  </si>
  <si>
    <t>1.1.</t>
  </si>
  <si>
    <t>1.2.</t>
  </si>
  <si>
    <t xml:space="preserve">Demontaža postojećih rasvjetnih tijela s pročelja spojenih na sustav javne rasvjete (po potrebi i pripadnih nosača) te njihovo skladištenje na skladištu Izvođača do ponovne montaže nakon izrade termoizolacije i završnih slojeva 
</t>
  </si>
  <si>
    <t>kom.</t>
  </si>
  <si>
    <t>1.3.</t>
  </si>
  <si>
    <t>1.4.</t>
  </si>
  <si>
    <t>1.5.</t>
  </si>
  <si>
    <t>1.6.</t>
  </si>
  <si>
    <t>1.7.</t>
  </si>
  <si>
    <t>1.8.</t>
  </si>
  <si>
    <t>Demontaža uređaja tehničke zaštite (videonadzor, protuprovala) i pripadnih razvodnih kutija s pročelja i skladištenje na skladištu Izvođača za vrijeme trajanja radova na vanjskoj ovojnice. Sustav se sastoji od cca 10 uređaja i pripadnih razvodnih kutija raspoređenih po perimetru objekta.
Radove mora obavljati pravna ili fizička osobe registrirana za obavljanje poslova tehničke zaštite.</t>
  </si>
  <si>
    <t>kpl</t>
  </si>
  <si>
    <t>1.9.</t>
  </si>
  <si>
    <t>kpl.</t>
  </si>
  <si>
    <t>1. DEMONTAŽA - UKUPNO</t>
  </si>
  <si>
    <t>RASVJETNA TIJELA</t>
  </si>
  <si>
    <t>NAPOMENA:</t>
  </si>
  <si>
    <t>Ako se u ponudi za rasvjetna tijela nude zamjenski proizvodi potrebno je od Naručitelja zatražiti tlocrte objekta i kao dokaz adekvatnosti zamjenskih rasvjetnih tijela izraditi svjetlotehničke proračune za sve prostore u kojima se zamjenski proizvodi planiraju ugraditi. 
Proračuni moraju dokazati da je i sa zamjenskim proizvodom osigurana kvaliteta rasvijetljenosti sukladno normi HRN EN  12464-1 – Svjetlo i rasvjeta -- Rasvjeta radnih mjesta -- 1. dio: Unutrašnji radni prostori.
Svi se navedeni proračuni moraju priložiti uz ponudu i isti čine sastavni dio ponude</t>
  </si>
  <si>
    <t>2.1.</t>
  </si>
  <si>
    <t>2.2.</t>
  </si>
  <si>
    <t xml:space="preserve">Originalni ovjesni pribor sastavljen od sajli i napojnog kabela sa dekorativnom rozetom, duljina min 1,5m, za nuđene svjetiljke oznaka na nacrtu A1 
Oznaka na nacrtu: O
</t>
  </si>
  <si>
    <t>2.3.</t>
  </si>
  <si>
    <t>2.4.</t>
  </si>
  <si>
    <t>2.5.</t>
  </si>
  <si>
    <t>2.6.</t>
  </si>
  <si>
    <t>2.7.</t>
  </si>
  <si>
    <t>2.8.</t>
  </si>
  <si>
    <t>2.9.</t>
  </si>
  <si>
    <t>2.10.</t>
  </si>
  <si>
    <t>2.11.</t>
  </si>
  <si>
    <t>2.12.</t>
  </si>
  <si>
    <t xml:space="preserve">Ovjesni pribor duljine min 1,5m za nuđene svjetiljke oznaka na nacrtu E1 i E2.
Oznaka na nacrtu: O
</t>
  </si>
  <si>
    <t>2.13.</t>
  </si>
  <si>
    <t>2.14.</t>
  </si>
  <si>
    <t>Čelična mreža za zaštitu svjetiljke oznake F1 od udaraca stranih tijela, obavezna montaža na podlogu bez dodira sa svjetiljkom
Oznaka na nacrtu: M</t>
  </si>
  <si>
    <t>2.15.</t>
  </si>
  <si>
    <t>2.16.</t>
  </si>
  <si>
    <t>2.17.</t>
  </si>
  <si>
    <t>Zaštitna mreža za staklo reflektora oznake F2 i F3</t>
  </si>
  <si>
    <t>2.18.</t>
  </si>
  <si>
    <t>2. RASVJETNA TIJELA - UKUPNO</t>
  </si>
  <si>
    <t>ELEKTROINSTALACIJA RASVJETE I POPRATNI RADOVI</t>
  </si>
  <si>
    <t>3.1.</t>
  </si>
  <si>
    <t>Montaža nove svjetiljke.
U stavku je potrebno, neovisno o vrsti podloge na koju se svjetiljka ugrađuje, uračunati sav potreban materijal i rad.   Potrebno je uračunati i montažu zaštitne mrežice (i sav potreban instalacijski i montažni pribor) ako je ista specificirana uz svjetiljku.   
U stavku je također potrebno, zbog promjene pozicije novo predviđene svjetiljke u odnosu na postojeću ili zbog povećanja broja svjetiljki u pojedinim prostorima, uračunati sav materijal i rad za eventualno potrebno produžavanje ili grananje postojećeg izvoda iz stropa odnosno napojnog kabela do dužine maksimalno 2 m. Produženje izvoda izvoditi kabelom PP-Y 3x1,5 u plastičnoj kanalici (pričvršćivanje vijcima) nadgradno, a grananje izvoditi u nadgradnim bijelim razvodnim kutijama. Pri tome je potrebno zadržati postojeću koncepciju grupa paljenja unutar svake prostorije, a postojeće izvode koji se više ne koriste smjestiti u nadgradne bijele razvodne kutije.</t>
  </si>
  <si>
    <t>3.2.</t>
  </si>
  <si>
    <t>Montaža nove svjetiljke za rasvjetu školske ploče.
U stavku je potrebno, neovisno o vrsti podloge na koju se svjetiljka ugrađuje, uračunati sav potreban materijal i rad.   
U stavku je također potrebno uračunati provjeru svake lokacije ugradnje dotične svjetiljke te sukladno stvarnom stanju na terenu (položaj ploče, projektora i projektorskog platna) izvršiti narudžbu montažnog i ovjesnog  pribora te prilagoditi položaj svjetiljke. 
Zbog promjene pozicije novo predviđene svjetiljke u odnosu na postojeću u stavku je potrebno uračunati sav materijal i rad za eventualno potrebno produžavanje postojećeg izvoda iz stropa odnosno napojnog kabela do dužine maksimalno 2 m. Produženje izvoda izvoditi kabelom PP-Y 3x1,5 u plastičnoj kanalici (pričvršćivanje vijcima) nadgradno, a postojeće izvode koji se više ne koriste smjestiti u nadgradne bijele razvodne kutije.</t>
  </si>
  <si>
    <t>3.3.</t>
  </si>
  <si>
    <t>Izrada izvoda za napajanje rasvjete školske ploče. U stavci je potrebno obuhvatiti izvođenje izvoda za napajanje rasvjete školske ploče kabelom PP-Y 3x1,5 u plastičnoj kanalici (pričvršćivanje vijcima) nadžbukno od razvodne kutije do novo predviđene sklopke te od sklopke do pozicije rasvjetnog tijela komplet sa svim potrebnim materijalom (kabel, plastična kanalica, nadgradna sklopka, po potrebi nadgradna razvodna kutija i ostali sitni materijal) i radom. Dužina izvoda do 12 m.</t>
  </si>
  <si>
    <t>3.4.</t>
  </si>
  <si>
    <r>
      <t>Produljenje postojećih izvoda u duljini do 5 m. U stavku je potrebno, zbog promjene pozicije novo predviđene svjetiljke u odnosu na postojeću ili zbog povećanja broja svjetiljki u pojedinim prostorima, uračunati sav materijal i rad za potrebno produžavanje ili grananje postojećeg izvoda (napojnog kabela) iz stropa do dužine maksimalno 5</t>
    </r>
    <r>
      <rPr>
        <sz val="9"/>
        <rFont val="Arial"/>
        <family val="2"/>
      </rPr>
      <t xml:space="preserve"> m</t>
    </r>
    <r>
      <rPr>
        <sz val="9"/>
        <rFont val="Arial"/>
        <family val="2"/>
        <charset val="238"/>
      </rPr>
      <t>. Produženje izvoda izvoditi kabelom PP-Y 3x1,5 u plastičnoj kanalici (pričvršćivanje vijcima) nadgradno, a grananje izvoditi u nadgradnim bijelim razvodnim kutijama. Pri tome je potrebno zadržati postojeću koncepciju grupa paljenja unutar svake prostorije.</t>
    </r>
  </si>
  <si>
    <t>3.5.</t>
  </si>
  <si>
    <r>
      <t xml:space="preserve">Produljenje postojećih izvoda u duljini do 10 m. U stavku je potrebno, zbog promjene pozicije novo predviđene svjetiljke u odnosu na postojeću ili zbog povećanja broja svjetiljki u pojedinim prostorima, uračunati sav materijal i rad za potrebno produžavanje ili grananje postojećeg izvoda (napojnog kabela) iz stropa do dužine maksimalno </t>
    </r>
    <r>
      <rPr>
        <sz val="9"/>
        <rFont val="Arial"/>
        <family val="2"/>
      </rPr>
      <t>10 m</t>
    </r>
    <r>
      <rPr>
        <sz val="9"/>
        <rFont val="Arial"/>
        <family val="2"/>
        <charset val="238"/>
      </rPr>
      <t>. Produženje izvoda izvoditi kabelom PP-Y 3x1,5 u plastičnoj kanalici (pričvršćivanje vijcima) nadgradno, a grananje izvoditi u nadgradnim bijelim razvodnim kutijama. Pri tome je potrebno zadržati postojeću koncepciju grupa paljenja unutar svake prostorije.</t>
    </r>
  </si>
  <si>
    <t>3.6.</t>
  </si>
  <si>
    <r>
      <t xml:space="preserve">Produljenje postojećih izvoda u duljini do 15 m. U stavku je potrebno, zbog promjene pozicije novo predviđene svjetiljke u odnosu na postojeću ili zbog povećanja broja svjetiljki u pojedinim prostorima, uračunati sav materijal i rad za potrebno produžavanje ili grananje postojećeg izvoda (napojnog kabela) iz stropa do dužine maksimalno </t>
    </r>
    <r>
      <rPr>
        <sz val="9"/>
        <rFont val="Arial"/>
        <family val="2"/>
      </rPr>
      <t>15 m. Produženje</t>
    </r>
    <r>
      <rPr>
        <sz val="9"/>
        <rFont val="Arial"/>
        <family val="2"/>
        <charset val="238"/>
      </rPr>
      <t xml:space="preserve"> izvoda izvoditi kabelom PP-Y 3x1,5 u plastičnoj kanalici (pričvršćivanje vijcima) nadgradno, a grananje izvoditi u nadgradnim bijelim razvodnim kutijama. Pri tome je potrebno zadržati postojeću koncepciju grupa paljenja unutar svake prostorije.</t>
    </r>
  </si>
  <si>
    <t>3.7.</t>
  </si>
  <si>
    <t>Premještanje postojećeg projektora u ovisnosti o novo predviđenoj rasvjeti postavljenoj prema svjetlotehničkom proračunu. Stavkom je potrebno obuhvatiti sav materijal i rad potreban za prilagodbu postojećeg nosača i postojeće instalacije vezane uz projektor, a po potrebi i dobavu i montažu novog adekvatnog nosača podesivog po visini i novih spojnih kabela.</t>
  </si>
  <si>
    <t>3.8.</t>
  </si>
  <si>
    <t>Premještanje postojećeg projektorskog platna  u ovisnosti o novo predviđenoj rasvjeti postavljenoj prema svjetlotehničkom proračunu. Stavkom je potrebno obuhvatiti sav sitni materijal i rad za usklađivanje pozicije projektorskog platna s novom pozicijom projektora.</t>
  </si>
  <si>
    <t>3.9.</t>
  </si>
  <si>
    <t>Dobava i montaža rolo projektorskog platna dimenzija približno 200 cm x 200 cm, montaža na zid s poteznom špagom za spuštanje i podizanje</t>
  </si>
  <si>
    <t>3.10.</t>
  </si>
  <si>
    <t>Kabel PP-Y 3x1,5 mm²</t>
  </si>
  <si>
    <t>3.11.</t>
  </si>
  <si>
    <t>Kabelska kanalica s poklopcem 10x10 mm, pričvršćivanje vijcima</t>
  </si>
  <si>
    <t>3.12.</t>
  </si>
  <si>
    <t>Kabelska kanalica s poklopcem 15x15 mm, pričvršćivanje vijcima</t>
  </si>
  <si>
    <t>3.13.</t>
  </si>
  <si>
    <t>PNT cijev Ø13mm</t>
  </si>
  <si>
    <t>3.14.</t>
  </si>
  <si>
    <t>PSC cijev Ø16mm</t>
  </si>
  <si>
    <t>3.15.</t>
  </si>
  <si>
    <t>Nadgradna sklopka</t>
  </si>
  <si>
    <t>3.16.</t>
  </si>
  <si>
    <t>Luxomat (fotoosjetnik) za upravljanje vanjskom rasvjetom, predviđen za vanjsku montažu, snaga uklapanja 2kW (direktno), nazivni napon 230V AC, u zaštiti IP54</t>
  </si>
  <si>
    <t>3.17.</t>
  </si>
  <si>
    <t>3. ELEKTROINSTALACIJA RASVJETE I POPRATNI RADOVI - UKUPNO</t>
  </si>
  <si>
    <t>SUSTAV ZAŠTITE OD MUNJE</t>
  </si>
  <si>
    <t>Svi dijelovi sustava zaštite od munje postavljeni na otvorenom prostoru moraju biti za zonu vjetra III</t>
  </si>
  <si>
    <t>4.1.</t>
  </si>
  <si>
    <t>Puni profil od prokroma Ø8mm (koristi se kao hvataljka, odvod te za spoj kišnih oluka, žljebova i metalnih masa)</t>
  </si>
  <si>
    <t>4.2.</t>
  </si>
  <si>
    <t>Puni profil od prokroma Ø10mm</t>
  </si>
  <si>
    <t>4.3.</t>
  </si>
  <si>
    <t>Prokrom traka 30x3,5 mm</t>
  </si>
  <si>
    <t>4.4.</t>
  </si>
  <si>
    <t>Pocinčana traka FeZn 25x4 mm</t>
  </si>
  <si>
    <t>4.5.</t>
  </si>
  <si>
    <t>Prokromska križna spojnica za spajanje  dva puna profila od prokroma Ø8mm</t>
  </si>
  <si>
    <t>4.6.</t>
  </si>
  <si>
    <t>Krovni nosač za puni profil od prokroma Ø8 mm adekvatan za postavljanje na ravne krovove izolirane hidroizolacijskom membranom, sastavljen iz plastičnog držača - postolja i trake za pričvršćivanje izrađene od istog materijala kao i hidroizolacijska membrana (postavljanje lijepljenjem odnosno varenjem). Nosač mora omogućiti klizanje punog profila Ø8 mm.</t>
  </si>
  <si>
    <t>4.7.</t>
  </si>
  <si>
    <t>Prokromski krovni nosač za puni profil od prokroma Ø8 mm za kosi krov, prilagođen tipu i materijalu završnog sloja kosog krova</t>
  </si>
  <si>
    <t>4.8.</t>
  </si>
  <si>
    <t>Prokromski krovni nosač za puni profil od prokroma Ø8 mm za krov od trapeznog lima, prilagođen tipu i materijalu odnosno izvedbi krova</t>
  </si>
  <si>
    <t>4.9.</t>
  </si>
  <si>
    <t>Prokromski zidni nosač za puni profil od prokroma Ø8 mm za polaganje na zid ispod termoizolacije</t>
  </si>
  <si>
    <t>4.10.</t>
  </si>
  <si>
    <t>Prokromski zidni nosač za traku za polaganje nadžbukno na zid, vijci prilagođeni za pričvršćivanje u zid kroz termoizolaciju  debljine 10 cm</t>
  </si>
  <si>
    <t>4.11.</t>
  </si>
  <si>
    <t>Mjerni spoj izveden u odgovarajućoj podžbuknoj kutiji s poklopcem od nehrđajućeg lima i prokromskom spojnicom (traka puni okrugli profil Ø8-Ø10 mm ili za spoj dva puna okrugla profila Ø8-Ø10 mm)  i pločicom za označavanje mjernog mjesta. Kutija mora biti prilagođena za ugradnju u zid izoliran termoizolacijom.</t>
  </si>
  <si>
    <t>4.12.</t>
  </si>
  <si>
    <t>Prokromska križna spojnica za spajanje dvije trake širine do 30 mm</t>
  </si>
  <si>
    <t>4.13.</t>
  </si>
  <si>
    <t xml:space="preserve">Odkapnik za profil od prokroma Ø8-Ø10 mm </t>
  </si>
  <si>
    <t>4.14.</t>
  </si>
  <si>
    <t>Spojnica od prokroma za spoj punog profila Ø8 mm na lim prilagođena obliku lima i materijalu izrade</t>
  </si>
  <si>
    <t>4.15.</t>
  </si>
  <si>
    <t>Žljebna spojnica od prokroma za spoj punog profila Ø8 mm na žljebno korito za prikupljanje oborinske vode  prilagođena dimenziji i materijalu izrade žljebnog korita</t>
  </si>
  <si>
    <t>4.16.</t>
  </si>
  <si>
    <t>Obujmica od prokroma za pričvršćivanje punog profila Ø8 mm na vertikalne odvodne cijevi oborinske vode (oluk) prilagođena dimenziji i materijalu izrade odvoda oborinske vode. Potrebno je uključiti sav materijal i rad za osiguravanje galvanske povezanosti obujmice i odvoda oborinske vode na koji se ista ugrađuje</t>
  </si>
  <si>
    <t>4.17.</t>
  </si>
  <si>
    <t>Prokromska spojnica za spajanje  trake s punim profilom od prokroma Ø8-Ø10mm</t>
  </si>
  <si>
    <t>4.18.</t>
  </si>
  <si>
    <t>Štapna aluminijska hvataljka, Ø16/Ø10, h=1,5m komplet s 2 zidna nosača (s vidama i tiplama po potrebi prilagođenim za montažu na zid izoliran termoizolacijom debljine do 10 cm) te spojnicom Ø16/Ø8-10 mm
Komplet prilagođen za zonu vjetra III</t>
  </si>
  <si>
    <t>4.19.</t>
  </si>
  <si>
    <t>Štapna aluminijska hvataljka, Ø16/Ø10, h=2m komplet s 2 zidna nosača (s vidama i tiplama po potrebi prilagođenim za montažu na zid izoliran termoizolacijom debljine do 10 cm) te spojnicom Ø16/Ø8-10 mm
Komplet prilagođen za zonu vjetra III</t>
  </si>
  <si>
    <t>4.20.</t>
  </si>
  <si>
    <t xml:space="preserve">Komplet za kompenzaciju linearnog istezanja vodiča hvataljke u križnom spoju (sastoji se od dva elementa za linearno istezanje izvedena iz aluminija, prokromske križne spojnice i četiri prokromske spojnice za spoj elementa na puni profil ∅8 mm)
</t>
  </si>
  <si>
    <t>4.21.</t>
  </si>
  <si>
    <t xml:space="preserve">Komplet za kompenzaciju linearnog istezanja vodiča hvataljke u T spoju (sastoji se od dva elementa za linearno istezanje izvedena iz aluminija, prokromske križne spojnice i tri prokromske spojnice za spoj elementa na puni profil ∅8 mm)
</t>
  </si>
  <si>
    <t>4.22.</t>
  </si>
  <si>
    <t xml:space="preserve">Komplet za kompenzaciju linearnog istezanja vodiča hvataljke (sastoji se od elementa za linearno istezanje izvedenog iz aluminija i dvije prokromske spojnice za spoj elementa na puni profil ∅8 mm)
</t>
  </si>
  <si>
    <t>4.23.</t>
  </si>
  <si>
    <t>Premoštenje metalnih masa (lim atike i sl.) radi osiguravanja galvanske povezanosti. Izvesti s izoliranim bakrenim vodom presjeka 16 mm2 uz upotrebu adekvatnog spojnog materijala. U stavku uključiti sav potrebni materijal i rad, a stopice i spojni pribor prilagoditi obliku i materijalu od kojeg su metalne mase izrađene.</t>
  </si>
  <si>
    <t>4.24.</t>
  </si>
  <si>
    <t>Izvedba spojeva instalacije sustava zaštite od munje na metalne mase s punim profilom od prokroma Ø8 ili vodom P/F-Y 16 komplet s odgovarajućim spojnim priborom; potrebno uključiti sav potrebni materijal i rad</t>
  </si>
  <si>
    <t>4.25.</t>
  </si>
  <si>
    <t>Vod P/F-Y 16 mm²</t>
  </si>
  <si>
    <t>4.26.</t>
  </si>
  <si>
    <t xml:space="preserve">Frezanje poda od betona, asfalta ili keramičkih pločica za polaganje punog profila od prokroma, ako se profil od prokroma polažu u zemlju potrebno ga je ugraditi u zaštitnoj cijevi. U stavku je potrebno uključiti sav potrebni materijal i rad za frezanje, polaganje profila od prokroma (po potrebi i zaštitne cijevi), zatvaranje kanala i izvedba završnog sloja (vraćanje u prvobitno stanje) </t>
  </si>
  <si>
    <t>4.27.</t>
  </si>
  <si>
    <t>Saniranje postojećeg uzemljivača koji je izvirio iz zemlje na način da se ispod njega iskopa kanal dubine minimalno 60 cm te da se postojeći uzemljivač po potrebi produži i položi na dno iskopanog kanala te zatrpa materijalom iz iskopa. U stavku uključiti sav potreban materijal i rad te odvoz viška materijala iz iskopa nakon zatrpavanja i sanaciju okolnog terena</t>
  </si>
  <si>
    <t>4.28.</t>
  </si>
  <si>
    <t>Provjera i ispitivanje otpora uzemljenja postojećeg izvoda iz uzemljivača</t>
  </si>
  <si>
    <t>4.29.</t>
  </si>
  <si>
    <t xml:space="preserve">Sanacija postojećeg izvoda iz uzemljivača (do mjernog spoja) koji nije zadovoljio provjeru i ispitivanje. U stavku je potrebno uključiti sav materijal, strojeve i rad za dovođenje postojećeg nefunkcionalnog izvoda iz uzemljenja u punu funkcionalnost uključivo s razbijanjem završnog sloja poda, iskopom (štemanjem) do funkcionalnog dijela izvoda iz uzemljivača bez obzira na materijal ili kategoriju zemljišta, a prema potrebi i iskop (štemanje) do samog uzemljivača, zamjena nefunkcionalnog dijela izvoda odnosno cijelog izvoda i kompletna sanacija temelja, iskopa i završnih slojeva do prvobitnog stanja. Za sanaciju izvoda koristiti punim profil od prokroma Ø 10 mm ili prokrom trakom 30x3,5 mm. Ako se  postojeći izvod iz uzemljenja nikako ne može sanirati odnosno dovesti u funkcionalno stanje tada je stavkom potrebno predvidjeti i dobavu i ugradnju vertikalne sonde za uzemljenje FeZn promjera 20 mm u minimalnoj dužini od 2,5 m odnosno jednako vrijednog horizontalno položenog uzemljivača (duljina minimalno 5 m) te spoj sonde odnosno uzemljivača na mjerni spoj komplet sa svim potrebnim strojevima, materijalom i radom te dovođenjem završnih slojeva u prvobitno stanje. Ako se tražena dubina postavljanja sonde ne može postići zabijanjem, potrebno ju je osigurati bušenjem uz upotrebu odgovarajućeg materijala za ispunu (promjer bušotine iznosi minimalno 120 mm) </t>
  </si>
  <si>
    <t>4.30.</t>
  </si>
  <si>
    <t xml:space="preserve">Prilagodba postojećih izvoda iz uzemljivača (do pozicije novo predviđenog mjernog spoja) za prekrivanje termoizolacijom </t>
  </si>
  <si>
    <t>4.31.</t>
  </si>
  <si>
    <t>Otvaranje revizione knjige</t>
  </si>
  <si>
    <t>4.32.</t>
  </si>
  <si>
    <t>4. SUSTAV ZAŠTITE OD MUNJE - UKUPNO</t>
  </si>
  <si>
    <t>INSTALACIJE NA PROČELJIMA I KROVU</t>
  </si>
  <si>
    <t>5.1.</t>
  </si>
  <si>
    <r>
      <t>Uvlačenje svih postojećih instalacija na pročeljima i krovu u cijevi i postavljanje ispod termoizolacije. Ukupna duljina kabela iznosi oko 500</t>
    </r>
    <r>
      <rPr>
        <sz val="9"/>
        <rFont val="Arial"/>
        <family val="2"/>
      </rPr>
      <t xml:space="preserve"> m.</t>
    </r>
    <r>
      <rPr>
        <sz val="9"/>
        <rFont val="Arial"/>
        <family val="2"/>
        <charset val="238"/>
      </rPr>
      <t xml:space="preserve"> Navedena duljina je informativnog karaktera. Stavkom je potrebno obuhvatiti kompletnu instalaciju na pročeljima i krovu bez obzira na stvarnu duljinu kabela. U stavku je potrebno uračunati PNT ili PSC cijevi prikladnih dimenzija te sav ostali potreban materijal i rad za demontažu kabela te nosnog i pričvrsnog pribora, uvlačenje kabela u cijevi te ponovno postavljanje na fasadu ispod novo predviđene termoizolacije. Cijevi pričvrstiti obujmicama prikladnim za montažu ispod termoizolacije. Sva eventualno potrebna produžavanja postojećih kabela potrebno je izvesti s unutarnje strane objekta u nadgradnim razvodnim bijelim kutijama. Pri grupiranje kabela potrebno je razdvajati kabele različitih naponskih razina, a kabele tehničke zaštite uvijek voditi u odvojenim cijevima. Na mjestima izlaza kabela iz fasade adekvatnim brtvljenjem i prema potrebi uvodnicom osigurati vodonepropusnost.</t>
    </r>
  </si>
  <si>
    <t>5.2.</t>
  </si>
  <si>
    <t xml:space="preserve">Produžavanje postojećih kabela na pročeljima i krovu, bez obzira na tip i namjenu kabela. Produžavanje se vrši zbog povećanja debljine zidova i povećanja opsega objekta (zbog dodavanja termoizolacije) ili zbog alternativne trase polaganja kabela. Sva eventualna potrebna produženja postojećih kabela potrebno je izvesti s unutarnje strane objekta u razvodnim kutijama. Stavkom je potrebno obuhvatiti bušenje vanjskog zida bez obzira na debljinu zida i potreban promjer prodora, uvlačenje postojećeg kabela u objekt, prespajanje kabela u novo predviđenoj razvodnoj kutiji i provlačenje produženog kabela kroz pripremljeni prodor nazad do vanjskog prostora komplet s prikladnom razvodnom kutijom, prikladnim spojnicama te svim ostalim potrebnim materijalom i radom za dovođenje kabela u punu funkcionalnost. Kabeli za produžavanje specificirani su niže u troškovniku, a ako u troškovniku nije specificiran adekvatan kabel istog je potrebno obuhvatiti ovom stavkom i uračunati u cijenu. Kabele koji nisu predviđeni za polaganje direktno u zid potrebno je kroz prodor položiti u zaštitnoj cijevi. </t>
  </si>
  <si>
    <t>5.3.</t>
  </si>
  <si>
    <t>Radovi na zračno položenim kabelima. Sve je kabele položene zrakom (između objekata), ako je to moguće, potrebno položiti alternativnom trasom da u konačnici budu položeni podžbukno. Sva eventualna potrebna produženja postojećih kabela potrebno je izvesti s unutarnje strane objekta u razvodnim kutijama. Za sve je kabele koji će i nakon izvedbe fasade ostati položeni zračno, potrebno zamijeniti postojeće pričvrsne vijke (konzole) na način da svi spojni i zatezni dijelovi zračnih kabela odnosno sajle za zračno polaganje ostanu dostupni izvan fasade. Kabele koji nisu predviđeni za  polaganje u vanjskim uvjetima potrebno je položiti u krutim cijevima (predviđenim za vanjsku montažu, UV otpornim). Potrebne sajle i cijevi specificirane su niže u troškovniku</t>
  </si>
  <si>
    <t>5.4.</t>
  </si>
  <si>
    <t>Nosiva sajla za zračno polaganje kabela otporna na koroziju komplet sa obujmicama za pričvršćivanje kabela ili cijevi.</t>
  </si>
  <si>
    <t>5.5.</t>
  </si>
  <si>
    <t xml:space="preserve">Fasadna konzola, za pričvršćivanje nosive sajle za kabele ili samonosivog kabela s kukom ili okom, za prihvat zatezača sajle odnosno kabela, komplet sa zatezačem  i pričvrsnim priborom za sajlu odnosno zatezačem za kabel. Konzola mora biti prilagođena debljini termoizolacije i završnih slojeva na fasadi i mora se kroz termoizolaciju pričvrstiti u zid na način da su kuka ili oko za prihvat zatezača i sam zatezač dostupni izvan fasade. komplet sa svim potrebnim materijalom i radom </t>
  </si>
  <si>
    <t>5.6.</t>
  </si>
  <si>
    <t xml:space="preserve">UV otporna cijev za zaštitu kabela položenog na sajlu promjera prilagođenog samom kabelu odnosno kabelima kada se više kabela polaže u istoj cijevi. </t>
  </si>
  <si>
    <t>5.7.</t>
  </si>
  <si>
    <t xml:space="preserve">Snimanje točnih pozicija svih elektroinstalacija i sve elektro opreme na pročeljima i krovu objekta te izrada skica koje će poslužiti kao pomoć pri ponovnoj montaži opreme nakon izvedbe vanjske ovojnice. </t>
  </si>
  <si>
    <t>5.8.</t>
  </si>
  <si>
    <t>Montaža i spajanje demontirane elektro opreme na pročelja i krov nakon izvedbe završnog sloja pročelja odnosno krova. Stavka obuhvaća montažu demontiranih razvodnih kutija, tipkala, zvona, i sve ostale elektro opreme i pripadnih nosača ili postolja koja su se nalazila na pročeljima i krovu. U stavku uračunati montažni pribor, a po potrebi i prilagodbu opreme, nosača ili postolja radi montaže na zid izoliran termoizolacijom debljine do 10 cm te produžavanje priključnih kabela ako su isti bili položeni podžbukno (sva je produžavanja potrebno izvoditi u razvodnim kutijama) komplet sa svim potrebnim materijalom i radom.</t>
  </si>
  <si>
    <t>5.9.</t>
  </si>
  <si>
    <t>Prilagodba postojećih izvoda za napajanje vanjske jedinice klima novim pozicijama. Stavkom je potrebno obuhvatiti i prilagodbu kabela za spoj vanjske jedinice s pripadnom unutarnjom jedinicom (jedinicama). Sva eventualna produženja kabela vršiti u razvodnim kutijama smještenim unutar objekta. komplet sa svim potrebnim materijalom i radom.</t>
  </si>
  <si>
    <t>5.10.</t>
  </si>
  <si>
    <t>Izrada instalacije izjednačenja potencijala i uzemljenja metalnih masa novo postavljene aluminijske bravarije. Duljina vodiča do 30 metara. Spajanje se vrši vodom P/F-Y 6 mm2 do sabirnice za izjednačenje potencijala. U slučaju dodavanja novih sabirnica za izjednačivanje potencijala iste je potrebno vodom P/F-Y 16 mm2 povezati na uzemljenje. U stavku uključen sav potreban rad i materijal (sabirnica za izjednačenje potencijala s pripadnom ugradnom kutijom, PVC cijev, vodič, adekvatan spojni pribor i sav ostali materijal potreban za punu funkcionalnost) te spajanje i ispitivanje ispravnosti rada. Uključena izrada šliceva, zidarska gruba i fina obrada istih nakon postavljene instalacije, te farbanje (boju prilagoditi postojećoj boji zidova).</t>
  </si>
  <si>
    <t>5.11.</t>
  </si>
  <si>
    <t>Koordinacija s HEP-om, HT-om i drugim potencijalnim vlasnicima i korisnicima infrastrukture na objektu</t>
  </si>
  <si>
    <t>5.12.</t>
  </si>
  <si>
    <t>Demontaža i ponovno postavljanje svih telekomunikacijskih kabela i pripadne opreme na pročelju i krovu objekta prema uputama TK operatera koji kabele koristi (koriste) ili ih ima (imaju) u vlasništvu. Ukupna duljina kabela iznosi oko 200 m. Navedena duljina je informativnog karaktera. Stavkom je potrebno obuhvatiti sve TK kabele na vanjskoj ovojnici objekta bez obzira na stvarnu duljinu kabela. U stavku je potrebno uključiti sav materijal, rad, strojeve, a po potrebi i troškove izrade projekta izmještanja te izmještanje kabela ako to vlasnik instalacija zatraži. U stavku je potrebno uključiti i eventualno potrebno produžavanje kabela  kabelom istog tipa. Sva prespajanja kabela izvesti u namjenskim razvodnim kutijama koje je potrebno uračunati u cijenu. Također je potrebno osigurati funkcionalnost kabela za vrijeme izvođenja radova na vanjskoj ovojnici objekta ako se za tim pokaže potreba. Svi se radovi moraju obavljati uz dopuštenje vlasnika odnosno TK operatera.</t>
  </si>
  <si>
    <t>5.13.</t>
  </si>
  <si>
    <t>Montaža i spajanje uređaja tehničke zaštite i pripadnih kutija natrag na iste pozicije nakon izvedbe termoizolacije i završnih slojeva fasade.  
Sustav se sastoji od cca 10 uređaja i pripadnih razvodnih kutija raspoređenih po perimetru objekta.
Po potrebi u stavku uključiti prilagodbu uređaja i pripadnih nosača, sav potreban materijal i rad za postavljanje uređaja te produžavanje priključnih kabela ako su isti bili položeni podžbukno (sva je produžavanja potrebno izvoditi u razvodnim kutijama) komplet sa svim potrebnim materijalom i radom. Uređaji se trebaju pričvrstiti vijcima i tiplama prilagođenim debljini izolacijskog sloja. 
Radove mora obavljati pravna ili fizička osobe registrirana za obavljanje poslova tehničke zaštite.</t>
  </si>
  <si>
    <t>5.14.</t>
  </si>
  <si>
    <t>Programiranje, parametriranje, kalibriranje i puštanje u rad sustava tehničke zaštite od strane pravne ili fizičke osobe registrirane za obavljanje poslova tehničke zaštite te ostale potrebne radnje za dovođenje sustava u punu funkcionalnost.</t>
  </si>
  <si>
    <t>5.15.</t>
  </si>
  <si>
    <t>Montaža demontirane postojeće svjetiljke na pročelje i spajanje na sustav javne rasvjete komplet sa svim potrebnim materijalom i radom.</t>
  </si>
  <si>
    <t>5.16.</t>
  </si>
  <si>
    <t>PNT cijev Ø16mm</t>
  </si>
  <si>
    <t>5.17.</t>
  </si>
  <si>
    <t>PNT cijev Ø23mm</t>
  </si>
  <si>
    <t>5.18.</t>
  </si>
  <si>
    <t>PSC cijev Ø20mm</t>
  </si>
  <si>
    <t>5.19.</t>
  </si>
  <si>
    <t>PSC cijev Ø25mm</t>
  </si>
  <si>
    <t>5.20.</t>
  </si>
  <si>
    <t>Kabel RG 59</t>
  </si>
  <si>
    <t>5.21.</t>
  </si>
  <si>
    <t>Kabel U/UTP LSOH, cat.6</t>
  </si>
  <si>
    <t>5.22.</t>
  </si>
  <si>
    <t>Kabel PP/L 3x0,75 mm²</t>
  </si>
  <si>
    <t>5.23.</t>
  </si>
  <si>
    <t>5.24.</t>
  </si>
  <si>
    <t>Kabel PP-Y 3x2,5 mm²</t>
  </si>
  <si>
    <t>5.25.</t>
  </si>
  <si>
    <t>Kabel TK 59 5x4x0,6</t>
  </si>
  <si>
    <t>5.26.</t>
  </si>
  <si>
    <t>5. INSTALACIJE NA PROČELJIMA I KROVU - UKUPNO</t>
  </si>
  <si>
    <t>DALJINSKO OČITANJE POTROŠNJE ENERGENATA I VODE</t>
  </si>
  <si>
    <t>Sva se brojila mijenjaju i svi se radovi na njima izvode u dogovoru s njihovim vlasnicima</t>
  </si>
  <si>
    <t>6.1.</t>
  </si>
  <si>
    <t>6.3.</t>
  </si>
  <si>
    <t>6.4.</t>
  </si>
  <si>
    <t>6.5.</t>
  </si>
  <si>
    <t>6.6.</t>
  </si>
  <si>
    <t>6.7.</t>
  </si>
  <si>
    <t>Dobava i isporuka Zener barijere za spoj korektora plina prema dogovoru s Energo d.o.o.</t>
  </si>
  <si>
    <t>Dobava i isporuka REED kontakta za plinomjer prema dogovoru s Energo d.o.o.</t>
  </si>
  <si>
    <t>6.10.</t>
  </si>
  <si>
    <t>Dobava, isporuka i zamjena obračunskog vodomjera - prema dogovoru s KD Vodovod i kanalizacija d.o.o.</t>
  </si>
  <si>
    <t>6.11.</t>
  </si>
  <si>
    <t>Dobava, isporuka i polaganje kabela 
PP00-Y 3x1,5 mm2</t>
  </si>
  <si>
    <t>6.12.</t>
  </si>
  <si>
    <t>Dobava, isporuka i polaganje signalnog kabela 
LiYCY 2x0,75 mm2</t>
  </si>
  <si>
    <t>6.13.</t>
  </si>
  <si>
    <t>Dobava, isporuka i polaganje signalnog kabela 
J-Y(St)Y 1x2x0,8 mm2</t>
  </si>
  <si>
    <t>6.14.</t>
  </si>
  <si>
    <t>Dobava, isporuka i polaganje kabela 
P/F-Y 6 mm2</t>
  </si>
  <si>
    <t>6.15.</t>
  </si>
  <si>
    <t>Elektromontažni radovi:
 - montaža i električno spajanje centralne jedinice WMG
 - montaža radio modula i modula
 - montaža radio antena
 - montaža repeatera
 - montaža i spajanje zener barijera 
 - montaža kućišta za smještaj Zener barijera
 - svi ostali radovi potrebni za dovođenje sustava u punu funkcionalnost</t>
  </si>
  <si>
    <t>6.16.</t>
  </si>
  <si>
    <t>Spajanje el. mjerila na sustav daljinskog očitanja
Sve radove spajanja potrebno je napraviti u dogovoru s HEP-om (Elektroprimorje) i uz prisustvo njihovog djelatnika</t>
  </si>
  <si>
    <t>6.17.</t>
  </si>
  <si>
    <t>Spajanje vodomjera na sustav daljinskog očitanja 
Sve radove spajanja potrebno je napraviti u dogovoru s KD Vodovod i kanalizacija d.o.o. i uz prisustvo njihovog djelatnika</t>
  </si>
  <si>
    <t>6.18.</t>
  </si>
  <si>
    <t>Spajanje plinomjera na sustav daljinskog očitanja. 
Sve radove spajanja potrebno je napraviti u dogovoru s tvrtkom Energo d.o.o. i uz prisustvo njihovog djelatnika</t>
  </si>
  <si>
    <t>6.19.</t>
  </si>
  <si>
    <t>Parametriranje radijskih modula. Parametriranje, ispitivanje i puštanje u rad lokalne mreže. Povezivanje sa informacijskim sustavom za nadzor potrošnje.</t>
  </si>
  <si>
    <t>6.20.</t>
  </si>
  <si>
    <t>Sitni spojni i montažni materijal (plastične kanalice, cijevi, vijci, tiple, oznake za kabele, oprema za interno ožičenje ormara. Itd.) te sav ostali materijal i oprema potrebni za dovođenje sustava u punu funkcionalnost</t>
  </si>
  <si>
    <t>6.21.</t>
  </si>
  <si>
    <t>Održavanje sustava i podrška korisniku (na mjesečnoj razini)</t>
  </si>
  <si>
    <t>mj</t>
  </si>
  <si>
    <t>6.22.</t>
  </si>
  <si>
    <t>Izrada tehničke dokumentacije (certifikati opreme, garancije, dokumentacija izvedenog stanja)</t>
  </si>
  <si>
    <t>6. DALJINSKO OČITANJE POTROŠNJE ENERGENATA I VODE - UKUPNO</t>
  </si>
  <si>
    <t>ELEKTROINSTALACIJE UZ STROJARSKE INSTALACIJE</t>
  </si>
  <si>
    <t>7.1.</t>
  </si>
  <si>
    <t xml:space="preserve">Ožičenje strojarske opreme. U stavku je potrebno uključiti sav potrebni materijal i rad za ožičenje opreme predviđene strojarskim projektom i za prilagodbu postojeće elektro instalacije novom sustavu te za izjednačenje potencijala metalnih masa. Sustav je potrebno dovesti do pune funkcionalnosti. </t>
  </si>
  <si>
    <t>7.2.</t>
  </si>
  <si>
    <t>Radovi na postojećim ormarima kotlovnice. Stavkom je potrebno obuhvatiti sav materijal i rad te sve izmjene koje je potrebno napraviti na postojećim ormarima kotlovnice da bi se novo predviđeni sustav doveo u punu funkcionalnost.</t>
  </si>
  <si>
    <t>7.3.</t>
  </si>
  <si>
    <t>Kabel PP00-Y 3x1,5 mm²</t>
  </si>
  <si>
    <t>7.4.</t>
  </si>
  <si>
    <t>Kabel PP00-Y 5x1,5 mm²</t>
  </si>
  <si>
    <t>7.5.</t>
  </si>
  <si>
    <t>Kabel LiYCY 2x2x0,75</t>
  </si>
  <si>
    <t>7.6.</t>
  </si>
  <si>
    <t>7.7.</t>
  </si>
  <si>
    <t>Vod P/F-Y 6 mm²</t>
  </si>
  <si>
    <t>7.8.</t>
  </si>
  <si>
    <t>7.9.</t>
  </si>
  <si>
    <t>7.10.</t>
  </si>
  <si>
    <t>7. ELEKTROINSTALACIJE UZ STROJARSKE INSTALACIJE - UKUPNO</t>
  </si>
  <si>
    <t>OSTALO</t>
  </si>
  <si>
    <t>8.1.</t>
  </si>
  <si>
    <t>8.2.</t>
  </si>
  <si>
    <t>Funkcionalno ispitivanje svih instalacija na kojima su vršeni radovi</t>
  </si>
  <si>
    <t>8.3.</t>
  </si>
  <si>
    <t>Ispitivanje svih instalacija na kojima su vršeni radovi od strane ovlaštenog trgovačkog društva i izdavanje potrebnih atesta</t>
  </si>
  <si>
    <t>8.4.</t>
  </si>
  <si>
    <t>Mjerenje intenziteta rasvijetljenosti radnih površina od strane ovlaštenog trgovačkog društva i izdavanje atesta</t>
  </si>
  <si>
    <t>8.5.</t>
  </si>
  <si>
    <t xml:space="preserve">Ispitivanje funkcionalnosti sustava videonadzora i protuprovale od strane pravne ili fizičke osobe registrirane za obavljanje poslova tehničke zaštite i izdavanje Uvjerenja. </t>
  </si>
  <si>
    <t>8.6.</t>
  </si>
  <si>
    <t>Izrada dokumentacije izvedenog stanja</t>
  </si>
  <si>
    <t>8.7.</t>
  </si>
  <si>
    <t>Izrada dokumentacije izvedenog stanja sustava videonadzora i protuprovale od strane pravne ili fizičke osobe registrirane za obavljanje poslova tehničke zaštite</t>
  </si>
  <si>
    <t>8. OSTALO - UKUPNO</t>
  </si>
  <si>
    <t>REKAPITULACIJA</t>
  </si>
  <si>
    <t>a) Demontaža uvaljanog šljunka</t>
  </si>
  <si>
    <t>b) Demontaža ljepenke</t>
  </si>
  <si>
    <t>c) Demontaža betona za pad</t>
  </si>
  <si>
    <t>d) demontaža heraklita</t>
  </si>
  <si>
    <t>a) Demontaža salonit ploča</t>
  </si>
  <si>
    <t>b) Demontaža letvi i kontra letvi</t>
  </si>
  <si>
    <t>c) Demontaža ljepenke</t>
  </si>
  <si>
    <t>d) Demontaža daščane oplate</t>
  </si>
  <si>
    <t>a) Demontaža betonskih opločnika</t>
  </si>
  <si>
    <t>b) Demontaža sloja pijeska</t>
  </si>
  <si>
    <t>d) Demontaža betona za pad</t>
  </si>
  <si>
    <r>
      <t xml:space="preserve">Zidarska obrada unutarnjih špaleta </t>
    </r>
    <r>
      <rPr>
        <sz val="10"/>
        <rFont val="Arial"/>
        <family val="2"/>
        <charset val="238"/>
      </rPr>
      <t>grubom i finom žbukom nakon postave novih prozora i unutarnjih klupica. Širina špaleta do 30 cm. U cijenu uključen sav potreban rad i materijal. Obračun po m' stvarno izvedenih radova.</t>
    </r>
  </si>
  <si>
    <r>
      <t xml:space="preserve">Zidarska obrada dimnjaka </t>
    </r>
    <r>
      <rPr>
        <sz val="10"/>
        <rFont val="Arial"/>
        <family val="2"/>
        <charset val="238"/>
      </rPr>
      <t>grubom i finom žbukom  U cijenu uključen sav potreban rad i materijal. Obračun po m2 stvarno izvedenih radova.</t>
    </r>
  </si>
  <si>
    <r>
      <t>Popravak betonske kape dimnjaka.</t>
    </r>
    <r>
      <rPr>
        <sz val="10"/>
        <rFont val="Arial"/>
        <family val="2"/>
        <charset val="238"/>
      </rPr>
      <t xml:space="preserve">  U cijenu uključen sav potreban rad i materijal. Obračun po komadu.</t>
    </r>
  </si>
  <si>
    <r>
      <rPr>
        <b/>
        <sz val="10"/>
        <rFont val="Arial"/>
        <family val="2"/>
        <charset val="238"/>
      </rPr>
      <t>Ličenje ograda koje se nalaze neposredno uz objekt.</t>
    </r>
    <r>
      <rPr>
        <sz val="10"/>
        <rFont val="Arial"/>
        <family val="2"/>
        <charset val="238"/>
      </rPr>
      <t xml:space="preserve"> Obnova uključuje brušenje, antikorozivni premaz i bojanje ograde. Obračun po m2 stvarno izvedenih radova.</t>
    </r>
  </si>
  <si>
    <r>
      <rPr>
        <b/>
        <sz val="10"/>
        <rFont val="Arial"/>
        <family val="2"/>
        <charset val="238"/>
      </rPr>
      <t>Ličenje unutarnjih špaleta</t>
    </r>
    <r>
      <rPr>
        <sz val="10"/>
        <rFont val="Arial"/>
        <family val="2"/>
        <charset val="238"/>
      </rPr>
      <t>. Širina špaleta do 30 cm. U cijenu uključen sav potreban rad i materijal. Obračun po m' stvarno izvedenih radova. Cijena uključuje sve potrebne međupremaze i impregnacije, radnu skelu te sav potreban rad i materijal.</t>
    </r>
  </si>
  <si>
    <r>
      <t>Soboslikarska obrada zidova na kojima je zamjenjena stolarija.</t>
    </r>
    <r>
      <rPr>
        <sz val="10"/>
        <rFont val="Arial"/>
        <family val="2"/>
        <charset val="238"/>
      </rPr>
      <t xml:space="preserve"> Rad obuhvaća brušenje i čišćenje postojećih površina, gletanje, brušenje gletanih površina, otprašivanje, impregnaciju površine i dvostruko  bojama prema izboru investitora. Zidovi se do visine od 1,6 m liče perivim bojama. Dobava i ugradba potrebnog materijala i radna skela uključeni u stavku. Obračun po m2 stvarno izvedenih radova.</t>
    </r>
  </si>
  <si>
    <t>a) zid do visine 1,6 m</t>
  </si>
  <si>
    <t>b) zid iznad visine od 1,6 m</t>
  </si>
  <si>
    <r>
      <t>Izrada, dobava i montaža limenog opšava  nadstrešnice na izlazu na terasu</t>
    </r>
    <r>
      <rPr>
        <sz val="10"/>
        <rFont val="Arial"/>
        <family val="2"/>
        <charset val="238"/>
      </rPr>
      <t xml:space="preserve"> od pocinčanog lima razvijene širine cca 40 cm u boji prema izboru Investitora, debljine d=0,55 mm. Stavka uključuje potrebne pričvrsne trake i sav potreban spojni materijal. Ugraditi u skladu s vjetrovnim područjem. Cijena uključuje sav potreban rad i materijal. Obračun po m'.</t>
    </r>
  </si>
  <si>
    <r>
      <t>Izrada, dobava i montaža limenog opšava  parapetnog zida krovne terase i brisoleja segmenta pročelja B1</t>
    </r>
    <r>
      <rPr>
        <sz val="10"/>
        <rFont val="Arial"/>
        <family val="2"/>
        <charset val="238"/>
      </rPr>
      <t xml:space="preserve"> od pocinčanog lima razvijene širine cca 60 cm u boji prema izboru Investitora, debljine d=0,55 mm. Stavka uključuje potrebne pričvrsne trake i sav potreban spojni materijal. Ugraditi u skladu s vjetrovnim područjem. Cijena uključuje sav potreban rad i materijal. Obračun po m'.</t>
    </r>
  </si>
  <si>
    <t>a) polukružni horizontalni žlijeb</t>
  </si>
  <si>
    <t>b) pravokutni horizontalni žlijeb</t>
  </si>
  <si>
    <t>e) Demontaža heraklita</t>
  </si>
  <si>
    <r>
      <t>Dobava i ugradnja OSB ploča d=22mm</t>
    </r>
    <r>
      <rPr>
        <sz val="10"/>
        <rFont val="Arial"/>
        <family val="2"/>
        <charset val="238"/>
      </rPr>
      <t xml:space="preserve"> iznad izolacijskih slojeva poda tavana stare zgrade sistema pero utor. Cijena uključuje sav potreban rad i materijal.                                                                                                                                                 Obračun po m2 stvarno izvedenih radova.    </t>
    </r>
  </si>
  <si>
    <r>
      <rPr>
        <b/>
        <sz val="10"/>
        <rFont val="Arial"/>
        <family val="2"/>
        <charset val="238"/>
      </rPr>
      <t xml:space="preserve">Dobava, nasipavanje i nabijanje materijala za izradu tamponskog sloja ispod betonske staze  0/32 mm </t>
    </r>
    <r>
      <rPr>
        <sz val="10"/>
        <rFont val="Arial"/>
        <family val="2"/>
        <charset val="238"/>
      </rPr>
      <t>debljine 15 cm. U cijenu uključen sav potreban rad i materijal, te priprema podloge. Obračun po m3 ugrađenog materijala u zbijenom stanju.</t>
    </r>
  </si>
  <si>
    <r>
      <rPr>
        <b/>
        <sz val="10"/>
        <rFont val="Arial"/>
        <family val="2"/>
        <charset val="238"/>
      </rPr>
      <t>Demontaža, skladištenje te ponovna montaža radijatora</t>
    </r>
    <r>
      <rPr>
        <sz val="10"/>
        <rFont val="Arial"/>
        <family val="2"/>
        <charset val="238"/>
      </rPr>
      <t xml:space="preserve"> nakon završetka ličilačkih radova. U cijenu uključen potreban rad i materijal. Obračun po komadu.</t>
    </r>
    <r>
      <rPr>
        <b/>
        <sz val="10"/>
        <rFont val="Arial"/>
        <family val="2"/>
        <charset val="238"/>
      </rPr>
      <t xml:space="preserve"> </t>
    </r>
  </si>
  <si>
    <r>
      <rPr>
        <b/>
        <sz val="10"/>
        <rFont val="Arial"/>
        <family val="2"/>
        <charset val="238"/>
      </rPr>
      <t>Fino čišćenje objekta</t>
    </r>
    <r>
      <rPr>
        <sz val="10"/>
        <rFont val="Arial"/>
        <family val="2"/>
        <charset val="238"/>
      </rPr>
      <t xml:space="preserve"> nakon završetka svih radova. U cijenu uključen potreban rad i materijal.</t>
    </r>
  </si>
  <si>
    <r>
      <rPr>
        <b/>
        <sz val="10"/>
        <rFont val="Arial"/>
        <family val="2"/>
        <charset val="238"/>
      </rPr>
      <t xml:space="preserve">Zamjena oštećenih unutarnjih kamenih klupčica </t>
    </r>
    <r>
      <rPr>
        <sz val="10"/>
        <rFont val="Arial"/>
        <family val="2"/>
        <charset val="238"/>
      </rPr>
      <t>koje su oštećene pri demontaži postojećih. Ugraditi klupčice prema boji i materijalu postojećih. U cijenu uključen potreban rad i materijal. Obračun po m'.</t>
    </r>
  </si>
  <si>
    <t>b) Čepasta folija</t>
  </si>
  <si>
    <t>a) XPS</t>
  </si>
  <si>
    <r>
      <t>Dobava i ugradnja drvene grede 16/16 cm</t>
    </r>
    <r>
      <rPr>
        <sz val="10"/>
        <rFont val="Arial"/>
        <family val="2"/>
        <charset val="238"/>
      </rPr>
      <t xml:space="preserve"> na rubove ravnog krova prema "detalju završetka ravnog krova". Cijena uključuje sav potreban rad i materijal.                                                                                                                                                 Obračun po m' stvarno izvedenih radova.    </t>
    </r>
  </si>
  <si>
    <r>
      <rPr>
        <b/>
        <sz val="10"/>
        <rFont val="Arial"/>
        <family val="2"/>
        <charset val="238"/>
      </rPr>
      <t>Izrada, dobava i montaža vanjskih prozorskih klupica</t>
    </r>
    <r>
      <rPr>
        <sz val="10"/>
        <rFont val="Arial"/>
        <family val="2"/>
        <charset val="238"/>
      </rPr>
      <t xml:space="preserve"> od pocinčanog lima razvijene širine 25-30 cm, debljine d=1,0 mm u boji postavljene alu - bravarije na objektu. U cijenu uključen sav potreban rad i materijal, kao i svi spojni elementi i obrade za vodonepropusnost. Obračun po m' stvarno izvedenih radova.</t>
    </r>
  </si>
  <si>
    <r>
      <t>Izrada, dobava i montaža limenog opšava  krovnih ploha</t>
    </r>
    <r>
      <rPr>
        <sz val="10"/>
        <rFont val="Arial"/>
        <family val="2"/>
        <charset val="238"/>
      </rPr>
      <t xml:space="preserve"> od pocinčanog lima sa obostranom okapnicom razvijene širine cca 60 cm u boji prema izboru Investitora, debljine d=1,0 mm. Stavka uključuje potrebne pričvrsne trake i sav potreban spojni materijal. Ugraditi u skladu s vjetrovnim područjem. Cijena uključuje sav potreban rad i materijal. Obračun po m'.</t>
    </r>
  </si>
  <si>
    <r>
      <rPr>
        <b/>
        <sz val="10"/>
        <rFont val="Arial"/>
        <family val="2"/>
        <charset val="238"/>
      </rPr>
      <t>Dobava i ugradnja dekorativnih fasadnih profila - štukatura</t>
    </r>
    <r>
      <rPr>
        <sz val="10"/>
        <rFont val="Arial"/>
        <family val="2"/>
        <charset val="238"/>
      </rPr>
      <t>. Stavka se odnosi na prozorske profile, profile iznad prozora, međuetažne profile, profile za krovni vijenac i okapnice, u svemu prema nacrtnoj dokumentaciji i prema postojećim profilima s objekta koji se skidaju s pročelja i prema kojima je potrebno izraditi nove profile, što uključuje izradu izvedbenih nacrta za profile  i proizvodnju samih profila. Dekorativni fasadni profili trebaju biti proizvedeni od ekspandiranog polistirena (EPS) gustoće 30kg/m3, armirani fasadnom staklenom mrežicom te završno obrađeni specijalnim materijalom za izradu završnog fasadnog sloja (u debljini cca 3,5mm) koji je otporan na sve vrste vremenskih utjecaja te ima potrebnu čvrstoću, tvrdoću i elastičnost. Obračun po m' ugrađenog profila.</t>
    </r>
  </si>
  <si>
    <r>
      <rPr>
        <b/>
        <sz val="10"/>
        <rFont val="Arial"/>
        <family val="2"/>
        <charset val="238"/>
      </rPr>
      <t>Žbukanje unutarnjih ploha parapetnih zidova krovne terase</t>
    </r>
    <r>
      <rPr>
        <sz val="10"/>
        <rFont val="Arial"/>
        <family val="2"/>
      </rPr>
      <t xml:space="preserve"> termožbukom d=cca 5 cm. Cijena uključuje sav potreban rad i materijal, te pripremu podloge pranjem vodom pod tlakom. Obračun po m² stvarno izvedenih radova.</t>
    </r>
  </si>
  <si>
    <r>
      <rPr>
        <b/>
        <sz val="10"/>
        <rFont val="Arial"/>
        <family val="2"/>
        <charset val="238"/>
      </rPr>
      <t>Žbukanje istaknutog dijela fasade na južnom pročelju stare zgrade prema parkiralištu</t>
    </r>
    <r>
      <rPr>
        <sz val="10"/>
        <rFont val="Arial"/>
        <family val="2"/>
      </rPr>
      <t xml:space="preserve"> termožbukom d=cca 5 cm. Cijena uključuje sav potreban rad i materijal, te pripremu podloge pranjem vodom pod tlakom. Obračun po m² stvarno izvedenih radova.</t>
    </r>
  </si>
  <si>
    <r>
      <rPr>
        <b/>
        <sz val="10"/>
        <rFont val="Arial"/>
        <family val="2"/>
        <charset val="238"/>
      </rPr>
      <t>Demontaža, obnova i ponovno postavljanje nadstrešnice na ulazu u prizemlju starog dijela objekta</t>
    </r>
    <r>
      <rPr>
        <sz val="10"/>
        <rFont val="Arial"/>
        <family val="2"/>
        <charset val="238"/>
      </rPr>
      <t>. Obnova uključuje brušenje, antikorozivni premaz i bojanje konstrukcije, te prilagodbu novoj debljini fasade i postavljanje rešetki te sve potrebne pomoćne radnje i materijal potrebne za postavljanje nadstrešnice.</t>
    </r>
  </si>
  <si>
    <r>
      <t>Obračun iskopa materijala izvršiti po m</t>
    </r>
    <r>
      <rPr>
        <vertAlign val="superscript"/>
        <sz val="10"/>
        <rFont val="Arial"/>
        <family val="2"/>
        <charset val="238"/>
      </rPr>
      <t>3</t>
    </r>
    <r>
      <rPr>
        <sz val="10"/>
        <rFont val="Arial"/>
        <family val="2"/>
        <charset val="238"/>
      </rPr>
      <t xml:space="preserve"> u sraslom stanju, s time što količina iskopa mora biti jednaka zbroju količina ugradbe i odvoza, odnosno dovoza materijala.</t>
    </r>
  </si>
  <si>
    <t>Radovi spajanja za funkcionalan rad.</t>
  </si>
  <si>
    <t>Sitni materijal i rad</t>
  </si>
  <si>
    <t xml:space="preserve">Demontaža postojećih hvataljki sustava zaštite od munje izvedenih iz FeZn trake položene na nosačima za ravne krovove (betonske kocke) komplet sa spojnim i montažnim priborom.
U stavku je potrebno uključiti prijenos otpadnog materijala na deponij gradilišta, utovar u kamion i odvoz na odlagalište predviđeno za tu namjenu sukladno zakonskim propisima bez obzira na udaljenost. 
</t>
  </si>
  <si>
    <t xml:space="preserve">Demontaža postojećih odvoda sustava zaštite od munje izvedenih iz FeZn trake položene na zidnim nosačima komplet sa spojnim i montažnim priborom  te mehaničkom zaštitom. Demontaža se vrši do i uključivo sa mjernim spojem. U stavku je potrebno uključiti i demontažu svih postojećih obujmica s vertikalnih odvoda oborinske vode komplet sa spojnim i montažnim priborom.
U stavku je potrebno uključiti prijenos otpadnog materijala na deponij gradilišta, utovar u kamion i odvoz na odlagalište predviđeno za tu namjenu sukladno zakonskim propisima bez obzira na udaljenost. 
</t>
  </si>
  <si>
    <t xml:space="preserve">Demontaža nosive sajle za zračno polaganje kabela između objekata i pripadnog pričvrsnog i spojnog materijala. U stavku je potrebno uključiti prijenos otpadnog materijala na deponij gradilišta, utovar u kamion i odvoz na odlagalište predviđeno za tu namjenu sukladno zakonskim propisima bez obzira na udaljenost. </t>
  </si>
  <si>
    <t xml:space="preserve">Demontaža postojećih hvataljki sustava zaštite od munje izvedenih iz FeZn trake položene na nosačima za kose krovove komplet sa spojnim i montažnim priborom..
U stavku je potrebno uključiti prijenos otpadnog materijala na deponij gradilišta, utovar u kamion i odvoz  na odlagalište predviđeno za tu namjenu sukladno zakonskim propisima bez obzira na udaljenost. 
</t>
  </si>
  <si>
    <t>Demontaža postojećih rasvjetnih tijela (po potrebi i pripadnih zaštitnih rešetki) te prijenos otpadnog materijala na deponij gradilišta, utovar u kamion i odvoz na odlagalište predviđeno za tu namjenu sukladno zakonskim propisima bez obzira na udaljenost. 
U stavku je potrebno uključiti i sav potrebni materijal i rad za  sanaciju stropa odnosno zida nakon demontaže (gipsanje, gletanje, farbanje, završnu obradu, itd.). Boju prilagoditi postojećoj boji površine.</t>
  </si>
  <si>
    <t xml:space="preserve">Nadgradna svjetiljka, izvor LED 31W, efektivni svjetlosni tok 3400lm, 4000K, Ra&gt;80, efikasnost svjetiljke 109lm/W, mikroprizmatični difuzor, bliještanje UGR&lt;19, trajnost L70B50&gt;50.000h, metalno kućište pravokutnog oblika, bijela boja, 
kao tip Coreline SM120V W20L120 1xLED34S/84 VAR-PC PHILIPS 
Oznaka na nacrtu: A1
</t>
  </si>
  <si>
    <t xml:space="preserve">Svjetiljka ovjesna za rasvjetu školske ploče, izvor LED 37W, efektivni svjetlosni tok 4500lm, 4000K, Ra&gt;80,  efikasnost svjetiljke 121lm/W, asimetrična optika, duljina svjetiljke cca 170cm, trajnost L80B50&gt;50.000h, metalno kućište, isporuka sa zaslonom protiv blještanja i ovjesom, 
kao tip: Philips CoreLine trunking LL121X LED45S/840 PSU A WH KIT SMB
Oznaka na nacrtu: B1
</t>
  </si>
  <si>
    <t xml:space="preserve">Svjetiljka ovjesna za rasvjetu školske ploče, izvor LED 74W, efektivni svjetlosni tok 9000lm, 4000K, Ra&gt;80,  efikasnost svjetiljke 121lm/W, asimetrična optika, duljina svjetiljke cca 340cm, trajnost L80B50&gt;50.000h, metalno kućište, isporuka sa zaslonom protiv blještanja i ovjesom, 
kao tip: Philips CoreLine trunking LL120X LED90S/840 PSU A WH KIT SMB
Oznaka na nacrtu: B2
</t>
  </si>
  <si>
    <t xml:space="preserve">Nadgradna svjetiljka, izvor LED 59W, efektivni svjetlosni  tok 5800lm, 4000K, efikasnost svjetiljke 99lm/W, opalni pokrov od polikarbonata, trajnost L80B20&gt;50.000h, aluminijsko kućište bijele boje, 
kao tip Beltr LED 2.5 8000/840 TREVOS
Oznaka na nacrtu: C1
</t>
  </si>
  <si>
    <t xml:space="preserve">Nadgradna svjetiljka, izvor LED 48W, efektivni svjetlosni  tok 4600lm, 4000K, efikasnost svjetiljke 97lm/W, opalni pokrov od polikarbonata, trajnost L80B20&gt;50.000h, aluminijsko kućište bijele boje, 
kao tip Beltr LED 2.4 6400/840 TREVOS
Oznaka na nacrtu: C2
</t>
  </si>
  <si>
    <t xml:space="preserve">Nadgradna svjetiljka, izvor LED 39W, efektivni svjetlosni  tok 4200lm, 4000K, efikasnost svjetiljke 107lm/W, opalni pokrov od polikarbonata, trajnost L80B20&gt;50.000h, polikarbonatno kućište bijele boje, zaštita IP54, 
kao tip Linea LED 2.4 5200/840 TREVOS
Oznaka na nacrtu: D1
</t>
  </si>
  <si>
    <t xml:space="preserve">Nadgradna svjetiljka, izvor LED 18W, efektivni svjetlosni  tok 2000lm, 4000K, efikasnost svjetiljke 111lm/W, opalni pokrov od polikarbonata, trajnost L80B20&gt;50.000h, polikarbonatno kućište bijele boje, zaštita IP54, 
kao tip Linea Round 2400/840 TREVOS
Oznaka na nacrtu: D2
</t>
  </si>
  <si>
    <t xml:space="preserve">Nadgradna zidna svjetiljka, izvor LED 24W, efektivni svjetlosni  tok 2800lm, 3000K, efkasnost svjetiljke 116lm/W, zasjenjena optika za indirektnu rasvjetu, aluminijsko kućište, trajnost L80B50&gt;50.000h,  
kao tip Uplik Wall Esse-Ci
Oznaka na nacrtu: G1
</t>
  </si>
  <si>
    <t xml:space="preserve">Nadgradni zakretni reflektor, izvor LED 26W, efektivni svjetlosni  tok 2650lm, 4000K, efikasnost svjetiljke 101lm/W, asimetrična optika, aluminijsko kućište, trajnost L70&gt;150.000h, zaštita IP66, otpornost na udarce min IK06, kao tip GUELL 1/A40/W 30 40K-94 SBP
Oznaka na nacrtu: F3
</t>
  </si>
  <si>
    <t xml:space="preserve">Nadgradni zakretni reflektor, izvor LED 58W, efektivni svjetlosni  tok 5500lm, 4000K, efikasnost svjetiljke 94lm/W, asimetrična optika, aluminijsko kućište, trajnost L70&gt;130.000h, zaštita IP66, otpornost na udarce min IK07, kao tip GUELL 1/A40/W 60 40K-94 SBP
Oznaka na nacrtu: F2
</t>
  </si>
  <si>
    <t xml:space="preserve">Nadgradni zakretni reflektor, izvor LED 120W, efektivni svjetlosni  tok 12000lm, 4000K, efikasnost svjetiljke 100lm/W, asimetrična optika, aluminijsko kućište, trajnost L80B10&gt;50.000h, zaštita IP65, otpornost na udarce min IK08, 
kao tip Tempo LED BVP120 LED120/NW A PHILIPS
Oznaka na nacrtu: F1+M
</t>
  </si>
  <si>
    <t xml:space="preserve">Nadgradna svjetiljka, izvor LED 25W, efektivni svjetlosni  tok 3100lm, 4000K, efkasnost svjetiljke 124lm/W, kućište i translucentni difuzor izrađeni od polikarbonata, aluminijsko hladilo, inox kopče, trajnost L80B20&gt;50.000h, zaštita IP66, kao tip Futura LED 2.2 3200/840 TREVOS
Oznaka na nacrtu: E3
</t>
  </si>
  <si>
    <t xml:space="preserve">Nadgradna svjetiljka, izvor LED 48W, efektivni svjetlosni  tok 5800lm, 4000K, efikasnost svjetiljke 120lm/W, kućište i translucentni difuzor izrađeni od polikarbonata, aluminijsko hladilo, inox kopče, trajnost L80B20&gt;50.000h, zaštita IP66, kao tip Futura LED 2.4 6400/840 TREVOS
Oznaka na nacrtu: E2
</t>
  </si>
  <si>
    <t xml:space="preserve">Nadgradna svjetiljka, izvor LED 59W, efektivni svjetlosni  tok 7300lm, 4000K, efikasnost svjetiljke 123lm/W, kućište i translucentni difuzor izrađeni od polikarbonata, aluminijsko hladilo, inox kopče, trajnost L80B20&gt;50.000h, zaštita IP66, kao tip Futura LED 2.5 8000/840 TREVOS
Oznaka na nacrtu: E1
</t>
  </si>
  <si>
    <t xml:space="preserve">Sve eventualne promjene i odstupanja od projekta, potrebno je usuglasiti s Investitorom. </t>
  </si>
  <si>
    <t>1.1</t>
  </si>
  <si>
    <t>1.2</t>
  </si>
  <si>
    <t>1.3</t>
  </si>
  <si>
    <t>1.4</t>
  </si>
  <si>
    <t>1.5</t>
  </si>
  <si>
    <t>1.6</t>
  </si>
  <si>
    <t>1.7</t>
  </si>
  <si>
    <t>1.8</t>
  </si>
  <si>
    <t>1.9</t>
  </si>
  <si>
    <t>1.10</t>
  </si>
  <si>
    <t>1.11</t>
  </si>
  <si>
    <t>1.12</t>
  </si>
  <si>
    <t>1.13</t>
  </si>
  <si>
    <t>2.1</t>
  </si>
  <si>
    <t>2.3</t>
  </si>
  <si>
    <t>2.4</t>
  </si>
  <si>
    <t>2.5</t>
  </si>
  <si>
    <t>2.6</t>
  </si>
  <si>
    <t>2.7</t>
  </si>
  <si>
    <t>Sve odredbe ovih općih uvjeta kao i ostali dijelovi projekta su sastavni dio ugovora o javnim radovima.</t>
  </si>
  <si>
    <t xml:space="preserve">Demontaža elektro opreme s pročelja i krova. U stavku je potrebno uključiti odspajanje i demontažu razvodnih kutija, tipkala, zvona, antena i sve ostale elektro opreme
(i pripadnih nosača) koja se nalazi na pročeljima i krovu te njihovo skladištenje na skladištu Izvođača do ponovne montaže nakon izrade termoizolacije i završnih slojeva </t>
  </si>
  <si>
    <t xml:space="preserve">Sav montažni materijal i pripadni nosači uređaja, opreme i svega ostalog što se na fasadu postavlja nadžbukno (na termoizolaciju), moraju biti prilagođeni za montažu na zid izoliran termoizolacijom debljine 10 cm, a sav vijčani pribor mora biti od prokroma (inoxa).  Navedeno je potrebno uračunati u sve pripadne stavke na koje se to odnosi.
</t>
  </si>
  <si>
    <t>Eventualne izmjene materijala te načina izvedbe tokom građenja moraju se izvršiti isključivo pismenim dogovorom s Investitorom.</t>
  </si>
  <si>
    <t xml:space="preserve">Ako koja stavka nije izvoditelju jasna mora prije ponude tražiti objašnjenje od Investitora. Eventualne izmjene materijala, te način izvedbe tokom gradnje, moraju se izvršiti isključivo pismenim dogovorom s Investitorom. </t>
  </si>
  <si>
    <t>Eventualne izmjene materijala ili način izvedbe hidroizolacije tokom gradnje moraju se napraviti isključivo pismenim dogovorom s investitorom.</t>
  </si>
  <si>
    <t>Ako koja stavka nije izvoditelju jasna mora se prije predaje ponudu tražiti objašnjenje od Investitora.</t>
  </si>
  <si>
    <t>Eventualne izmjene materijala moraju se izvršiti isključivo pismenim dogovorom s Investitorom, a predloženi materijali moraju sadržavati one toplinske i zvučne karakteristike kao i zamijenjen materijal, odnosno koji projekt zahtijeva.</t>
  </si>
  <si>
    <t>Izvoditelj je dužan prije izrade limarije uzeti sve izmjere u naravi, a također je dužan prije početka montaže ispitati sve dijelove gdje se imaju izvesti limarski radovi te na eventualnu neispravnost istih upozoriti Investitora, jer će se u protivnom naknadni popravci izvršiti na račun izvoditelja limarskih radova.</t>
  </si>
  <si>
    <r>
      <t>Izrada, doprema i postava horizontalnog visećeg žlijeba</t>
    </r>
    <r>
      <rPr>
        <sz val="10"/>
        <rFont val="Arial"/>
        <family val="2"/>
        <charset val="238"/>
      </rPr>
      <t xml:space="preserve"> iz pocinčanog lima debljine 0,55 mm razvijene širine cca 60 cm. Žlijeb se postavlja na kuke iz pocinčanog željeznog plosnog profila 30/4 mm. Na mjestima priključka spojiti s tuljkom. Spojeve žljebova lemiti. Sve kompletno sa svim potrebnim osnovnim i spojnim materijalom, uzimanjem mjera i određivanjem pada na licu mjesta, a prema detalju i dogovoru sa Investitorom. 
U cijenu uračunata i izrada limenog opšava ispod pokrova koji se limarskim preklopima spaja sa žlijebom, razvijene širine cca 25 cm, te sav potreban spojni i potrošni materijal za montažu. Lim u boji bravarije (po izboru investitora) Spoj  s krovnom konstrukcijom na način da se ne spriječi provjetravanje krova.  Sva mjesta dodira lima i žbuke ili betona zaštititi geotekstilom. Jediničnom cijenom obuhvatiti kompletan rad i materijal. Obračun po m' kompletno izvedenog opšava s žljebom. Obračun po m' stvarno izvedenih radova.</t>
    </r>
  </si>
  <si>
    <r>
      <t>Dobava, izrada i postava vertikalnih odvoda</t>
    </r>
    <r>
      <rPr>
        <sz val="10"/>
        <rFont val="Arial"/>
        <family val="2"/>
        <charset val="238"/>
      </rPr>
      <t xml:space="preserve"> (oluka) krovne vode Ø 10 cm. Dio vertikale u duljini 2 m od poda izvesti od lijevano- željeznih cijevi a ostatak duljine do krova od pocinčanog lima debljine 0,55 mm. U cijenu stavke uključene obujmice i sav sitni i spojni materijal, kao i spajanje na postojeći sustav oborinske odvodnje uz sve potrebne fazonske komade i radove. Boja lima u boji bravarije (po izboru Investitora). Na mjestima prolaza oluka kroz konstrukciju potrebno je oluk izolirati resitolom i omotati krovnom ljepenkom. Uključena i izrada spoja s cijevima oborinske odvodnje. Obračun po m' stvarno izvedenog posla (lijevano željezni komadi obračunati po komadu).</t>
    </r>
  </si>
  <si>
    <r>
      <t>Dobava, izrada i postava opšava dimljaka i krovnih uvala</t>
    </r>
    <r>
      <rPr>
        <sz val="10"/>
        <rFont val="Arial"/>
        <family val="2"/>
        <charset val="238"/>
      </rPr>
      <t xml:space="preserve">, od pocinčanog lima debljine 1 mm, uključivo sav sitni i spojni materijal. Boja lima u boji bravarije (po izboru Investitora). Na spoju sa dimljakom podvući pod žbuku odnosno oblogu i zabrtviti, te na spoju s krovom zabrtviti i spojiti s hidroizolacijom krova. Obračun po m' stvarno ugrađenog materijala. </t>
    </r>
  </si>
  <si>
    <r>
      <t xml:space="preserve">Izrada, dobava i montaža TPO lima na ravan krov </t>
    </r>
    <r>
      <rPr>
        <sz val="10"/>
        <rFont val="Arial"/>
        <family val="2"/>
        <charset val="238"/>
      </rPr>
      <t>prema "detalju završetka ravnog krova" (list 95) razvijene širine 30 cm. Ugraditi u skladu s vjetrovnim područjem. Cijena uključuje sav potreban rad i materijal. Obračun po m'.</t>
    </r>
  </si>
  <si>
    <r>
      <rPr>
        <b/>
        <sz val="10"/>
        <rFont val="Arial"/>
        <family val="2"/>
        <charset val="238"/>
      </rPr>
      <t>Izrada toplinske izolacije podnožja fasade (sokla)</t>
    </r>
    <r>
      <rPr>
        <sz val="10"/>
        <rFont val="Arial"/>
        <family val="2"/>
        <charset val="238"/>
      </rPr>
      <t>. Dobava i ugradnja toplinske izolacije od XPS - eskpandiranog polistirena prema normi HRN EN 13164:2002 debljine 8 cm. Zahtijevani koeficijent toplinske provodljivosti je 0,037 W/mK, tlačna čvrstoća 300 kPa (otpornost na udarce), negorivost klasa E.  Ploče se lijepe za zid preko hidroizolacije tvornički pripremljenim polimer cementnim mortom ili pastoznim cementnim ljepilom. Nanošenje završne kulir - žbuke po izboru investitora.  Dobava i ugradnja čepaste folije s preklopom kao zaštita za toplinsku izolaciju na dijelu ukopanom u zemlju. Kasnije zatrpavanje izvesti pažljivo da se ne ošteti izolacija i čepasta folija. U cijenu uključen sav potreban rad i materijal. Obračun po m2 obrađene površine.</t>
    </r>
  </si>
  <si>
    <t>b) ravni prohodni krov - krovna terasa</t>
  </si>
  <si>
    <t>a) rov širine 100 cm i prosječne dubine 150 cm (ovisno o konfiguraciji postojećeg terena) - dio gdje se izvodi drenaža</t>
  </si>
  <si>
    <t>b) rov širine 100 cm i prosječne dubine 40 cm - dio sjeverne fasade gdje će se izvoditi samo betonska staza</t>
  </si>
  <si>
    <t>c) rov širine 100 cm i prosječne dubine 40 cm - dio južne fasade ispod konstrukcije brisoleja gdje se zahtjeva iskop da bi se izveo sokl fasade</t>
  </si>
  <si>
    <t>lijevano - željezni komadi 2 m' dužine</t>
  </si>
  <si>
    <t xml:space="preserve">a) Prozorski profili </t>
  </si>
  <si>
    <t>b) Dekorativni profili iznad prozora</t>
  </si>
  <si>
    <t xml:space="preserve">c) Međuetažni profili </t>
  </si>
  <si>
    <t xml:space="preserve">d) Profili za krovne vijence </t>
  </si>
  <si>
    <t>Dobava novih spojnih izoliranih bakrenih cjevovoda za postojeće jedinice klima uređaja.</t>
  </si>
  <si>
    <t>Dobava isporuka kučišta za smještaj Zener barijere prema dogovoru s Energo d.o.o.</t>
  </si>
  <si>
    <r>
      <rPr>
        <b/>
        <sz val="10"/>
        <rFont val="Arial"/>
        <family val="2"/>
        <charset val="238"/>
      </rPr>
      <t>Dobava i ugradnja parne brane</t>
    </r>
    <r>
      <rPr>
        <sz val="10"/>
        <rFont val="Arial"/>
        <family val="2"/>
        <charset val="238"/>
      </rPr>
      <t xml:space="preserve"> sa faktorom difuziji vodene pare μ=1000000, te gustoće materijala ρ=500kg/m3 na neprohodni ravni krov i krovnu terasu na pripremljenu podlogu izvedenog betona za pad. Obračun po m² stvarno izvedenih radova.                                                                                                                                         </t>
    </r>
  </si>
  <si>
    <r>
      <rPr>
        <b/>
        <sz val="10"/>
        <rFont val="Arial"/>
        <family val="2"/>
        <charset val="238"/>
      </rPr>
      <t>Dobava i ugradnja toplinske izolacije neprohodnog ravnog krova i krovne terase</t>
    </r>
    <r>
      <rPr>
        <sz val="10"/>
        <rFont val="Arial"/>
        <family val="2"/>
        <charset val="238"/>
      </rPr>
      <t xml:space="preserve"> od tvrde mineralne vune ukupne debljine sloje d=16 cm, sa koeficijentom prolaska topline λ=0,036W/mk, te gustoće 115 kg/m3. Ugradnja toplinsko - izolacijskog materijala na prethodno očišćenu podlogu sa svim potrebnim materijalima i radovima - sve prema pravilima struke i preporuci proizvođača. Obračun po m2 stvarno izolirane površine.</t>
    </r>
  </si>
  <si>
    <r>
      <t xml:space="preserve">Dobava i ugradnja paropropusne vodonepropusne folije </t>
    </r>
    <r>
      <rPr>
        <sz val="10"/>
        <rFont val="Arial"/>
        <family val="2"/>
        <charset val="238"/>
      </rPr>
      <t xml:space="preserve">gustoće 300 kg/m3 na novopostavljenu daščanu oblogu kosog krova. Cijena uključuje sav potreban rad i materijal.                                                                                                                                                 Obračun po m2.    </t>
    </r>
  </si>
  <si>
    <r>
      <rPr>
        <b/>
        <sz val="10"/>
        <rFont val="Arial"/>
        <family val="2"/>
        <charset val="238"/>
      </rPr>
      <t>Dobava i ugradnja krovne membrane</t>
    </r>
    <r>
      <rPr>
        <sz val="10"/>
        <rFont val="Arial"/>
        <family val="2"/>
        <charset val="238"/>
      </rPr>
      <t xml:space="preserve"> kao završnog sloja neprohodnog ravnog krova (hidroizolacije krovne terase) na bazi FPO/TPO debljine d= 0,15 cm. Cijena uključuje sav potreban rad i materijal.                                                                                                                                                 Obračun po m² stvarno izvedenih radova.    </t>
    </r>
  </si>
  <si>
    <r>
      <t xml:space="preserve">Dobava i ugradnja parne brane </t>
    </r>
    <r>
      <rPr>
        <sz val="10"/>
        <rFont val="Arial"/>
        <family val="2"/>
        <charset val="238"/>
      </rPr>
      <t xml:space="preserve"> ispod mineralne vune (MW) u svrhu izolacije poda tavana stare zgrade, gustoće materijala 450kg/m3, te faktora difuziji vodene pare μ=350000. Cijena uključuje sav potreban rad i materijal.                                                                                                                                                  Obračun po m2 stvarno izvedenih radova.    </t>
    </r>
  </si>
  <si>
    <r>
      <t>Pokrivanje krova vlaknocementnim pločama</t>
    </r>
    <r>
      <rPr>
        <sz val="10"/>
        <rFont val="Arial"/>
        <family val="2"/>
        <charset val="238"/>
      </rPr>
      <t xml:space="preserve"> bez azbesta debljine ploče 6mm, gustoće 1,6 g/cm3, prema uputama proizvođača i u boji po izboru investitora. U cijenu uključeni elementi odzračnica, sljemena, uvala i sl. Obračun po m2 postavljene krovne površine. </t>
    </r>
  </si>
  <si>
    <r>
      <rPr>
        <b/>
        <sz val="10"/>
        <rFont val="Arial"/>
        <family val="2"/>
        <charset val="238"/>
      </rPr>
      <t>Sanacija pukotine između zida i dimnjaka</t>
    </r>
    <r>
      <rPr>
        <sz val="10"/>
        <rFont val="Arial"/>
        <family val="2"/>
        <charset val="238"/>
      </rPr>
      <t xml:space="preserve"> na segmentu pročelja oznake A3 duljine cca 19 m'  injektiranjem hidrauličnog veziva, reakcije na požar razred A1, paropropusnosti μ&lt;10. Nakon injektiranja, a prije izvođenja nove fasade, potrebno je oštećenu površinu dodatno armirati ojačanom PVC mrežicom. U cijenu uključen sav potreban rad i materijal. Sve radove izvesti prema pravilima struke, važećim pravilnicima i uputama proizvođača. Obračun po kompletu izvedenih radova.</t>
    </r>
  </si>
  <si>
    <r>
      <rPr>
        <b/>
        <sz val="10"/>
        <rFont val="Arial"/>
        <family val="2"/>
        <charset val="238"/>
      </rPr>
      <t>Izvedba sloja za pad</t>
    </r>
    <r>
      <rPr>
        <sz val="10"/>
        <rFont val="Arial"/>
        <family val="2"/>
        <charset val="238"/>
      </rPr>
      <t xml:space="preserve"> na ravnom krovu objekta debljine min 3 cm.  Sloj za pad izvodi se od superlaganog EPS termobetona u nagibu od 1-2 %, sa količinom cementa 200kg/m3. Stavka uključuje sve potrebne radove uključujući pripremu podloge za betoniranje. Cijena uključuje sve potrebne materijale, sredstva i rad. Obračun po m² stvarno izvedenih radova.</t>
    </r>
  </si>
  <si>
    <r>
      <t>Dobava i ugradnja toplinske izolacije poda tavana</t>
    </r>
    <r>
      <rPr>
        <sz val="10"/>
        <rFont val="Arial"/>
        <family val="2"/>
        <charset val="238"/>
      </rPr>
      <t xml:space="preserve"> od tvrde mineralne (kamene) vune ukupne debljine 12 cm. Zahtijevani koeficijent toplinske provodljivosti je 0,035 W/mK, po HRN EN 12667, klasa negorivosti A1, HRN EN 13501-1. Otpor difuziji vodene pare μ=1,1. Ugradnja toplinsko - izolacijskog materijala na prethodno očišćenu podlogu na koju je postavljena parna brana sa svim potrebnim materijalima i radovima - sve prema preporuci proizvođača. Obračun po m2 izolirane površine.</t>
    </r>
  </si>
  <si>
    <r>
      <t xml:space="preserve">Ličenje drvene obloge podgleda </t>
    </r>
    <r>
      <rPr>
        <sz val="10"/>
        <rFont val="Arial"/>
        <family val="2"/>
        <charset val="238"/>
      </rPr>
      <t>ravnog krova ulaza u školu na vanjskom dijelu. Sanacija se obavlja nanošenjem dva sloja zaštitnog premaza za drvo. Obračun po m2 oličene površine.</t>
    </r>
  </si>
  <si>
    <r>
      <t xml:space="preserve">Pažljivo oslobađanje i demontaža postojećih limenih opšava parapetnih zidova terase na sjevernoj strani zgrade. </t>
    </r>
    <r>
      <rPr>
        <sz val="10"/>
        <rFont val="Arial"/>
        <family val="2"/>
        <charset val="238"/>
      </rPr>
      <t>Limeni opšav od pocinčanog lima širine do 50 cm</t>
    </r>
    <r>
      <rPr>
        <b/>
        <sz val="10"/>
        <rFont val="Arial"/>
        <family val="2"/>
        <charset val="238"/>
      </rPr>
      <t xml:space="preserve">. </t>
    </r>
    <r>
      <rPr>
        <sz val="10"/>
        <rFont val="Arial"/>
        <family val="2"/>
        <charset val="238"/>
      </rPr>
      <t xml:space="preserve"> Uključiv prijenos i odlaganje na gradilišnu deponiju te potom utovar u kamion i odvoz na odlagalište predviđeno za tu namjenu sukladno zakonskim propisima bez obzira na udaljenost. Stavka uključuje sav potreban rad, alat i transport. Obračun po m' demontiranog opšava.</t>
    </r>
  </si>
  <si>
    <r>
      <t>Pažljivo ručno otucanje stare trošne žbuke debljine 3,0-5,0 cm sa ravnih ploha pročelja zgrade</t>
    </r>
    <r>
      <rPr>
        <sz val="10"/>
        <rFont val="Arial"/>
        <family val="2"/>
        <charset val="238"/>
      </rPr>
      <t xml:space="preserve"> </t>
    </r>
    <r>
      <rPr>
        <b/>
        <sz val="10"/>
        <rFont val="Arial"/>
        <family val="2"/>
        <charset val="238"/>
      </rPr>
      <t>stare škole</t>
    </r>
    <r>
      <rPr>
        <sz val="10"/>
        <rFont val="Arial"/>
        <family val="2"/>
        <charset val="238"/>
      </rPr>
      <t xml:space="preserve"> nakon pregleda pročelja i dozvole od stane Investitora. Rad izvoditi pažljivo. Zid pročelja je od opeke. Nakon obijanja žbuke zid očistiti čelicnim četkama, a rešetke skobama do dubine od 1 cm. Potom cijelu površinu otprašiti i isprati vodom.  Šutu nastalu od otucanja redovito prskati vodom kako bi se sprijecilo prašenje. U stavku uključiti prijenos i odlaganje šute na gradilišni deponij bez obzira na debljinu otucane žbuke. Utovar u kamion i odvoz šute na odlagalište predviđeno za tu namjenu sukladno zakonskim propisima bez obzira na udaljenost. Cijena deponiranja materijala ukljucena je u cijenu. Obračun po m².
</t>
    </r>
  </si>
  <si>
    <r>
      <t>Pažljivo ručno otucanje  dekorativnih fasadnih profilacija na staroj zgradi:</t>
    </r>
    <r>
      <rPr>
        <sz val="10"/>
        <rFont val="Arial"/>
        <family val="2"/>
        <charset val="238"/>
      </rPr>
      <t xml:space="preserve"> vijenaca, vijenaca - profilacija iznad prozora i sl., te ukrasne  plastike zidova nakon pregleda profilacija pročelja i dozvole od stane Investitora. Zid pročelja je od opeke. Ova stavka ukljucuje obilježavanje vijenaca, profilacija koje ostaju kao uzorci. Izabrat će se dijelovi koji su u najočuvanijem stanju. Prije otucanja profilacija potrebno je sve profilacije snimiti, izraditi nacrte po kojima će se elementi naručiti i po mogućnosti uzeti uzorke istih. Nacrte profilacije prije otucanja istih sa zgrade mora prekontrolirati i odobriti Investitor. Nakon obijanja žbuke zid očistiti čeličnim četkama, a rešetke skobama do dubine od 1 cm. Potom cijelu površinu otprašiti i isprati vodom. Šutu nastalu od otucanja redovito prskati vodom kako bi se sprijecilo prašenje. U stavku uključiti prijenos i odlaganje šute na gradilišni deponiju bez obzira na debljinu otucane žbuke. Utovar u kamion i odvoz šute na odlagalište predviđeno za tu namjenu sukladno zakonskim propisima  bez obzira na udaljenost. Cijena deponiranja materijala uključena je u cijenu. Obračun po m'.
</t>
    </r>
  </si>
  <si>
    <r>
      <t>Pažljivo uklanjanje kamenih erti prozora.</t>
    </r>
    <r>
      <rPr>
        <sz val="10"/>
        <rFont val="Arial"/>
        <family val="2"/>
        <charset val="238"/>
      </rPr>
      <t xml:space="preserve"> Erte su razvijene širene  do 20 cm. U stavku uključen transport na gradilišni deponij te utovar u kamion i odvoz na odlagalište predviđeno za tu namjenu sukladno zakonskim propisima bez obzira na udaljenost. Stavka uključuje sav potreban rad, alat, transport za kompletnu izvedbu stavke. Cijena deponiranja materijala uključena je u cijenu. Obračun po m'.</t>
    </r>
  </si>
  <si>
    <r>
      <t xml:space="preserve">Uklanjanje svih slojeva prohodnog ravnog krova (krovne terase) na sjeverozapadnoj strani zgrade </t>
    </r>
    <r>
      <rPr>
        <sz val="10"/>
        <rFont val="Arial"/>
        <family val="2"/>
        <charset val="238"/>
      </rPr>
      <t xml:space="preserve">zbog postave nove toplinske i hidro izolacije te završne podloge terase od betonskih ploča. U stavci uključen transport na gradilišnu deponiju, te utovar u kamion i odvoz na odlagalište predviđeno za tu namjenu sukladno zakonskim propisima bez obzira na udaljenost. Stavka ukljucuje sav potreban rad, alat i transport  za kompletnu izvedbu stavke. Cijena deponiranja materijala uključena je u cijenu. Obračun po m².
</t>
    </r>
    <r>
      <rPr>
        <b/>
        <sz val="10"/>
        <rFont val="Arial"/>
        <family val="2"/>
        <charset val="238"/>
      </rPr>
      <t/>
    </r>
  </si>
  <si>
    <r>
      <t>Demontaža pokrova kosog krova izvedenog od lima.</t>
    </r>
    <r>
      <rPr>
        <sz val="10"/>
        <rFont val="Arial"/>
        <family val="2"/>
        <charset val="238"/>
      </rPr>
      <t xml:space="preserve">  U stavci uključen transport na gradilišnu deponiju, te utovar u kamion i odvoz na odlagalište predviđeno za tu namjenu sukladno zakonskim propisima bez obzira na udaljenost.  Stavka uključuje sav potreban rad, alat i transport. Cijena deponiranja materijala uključena je u cijenu. Obračun po m² krovne površine.</t>
    </r>
  </si>
  <si>
    <r>
      <t xml:space="preserve">Pažljiva demontaža završnog sloja ravnog krova iznad ulaza </t>
    </r>
    <r>
      <rPr>
        <sz val="10"/>
        <rFont val="Arial"/>
        <family val="2"/>
        <charset val="238"/>
      </rPr>
      <t>izvedenog od  pocinčanog lima, radi postave novog limenog pokrova. Pažljivo ukloniti  da nebi došlo do oštećenja ljepenke. U stavci uključen transport na gradilišnu deponiju, te utovar u kamion i odvoz na odlagalište predviđeno za tu namjenu sukladno zakonskim propisima  bez obzira na udaljenost.  Stavka uključuje sav potreban rad, alat i transport. Cijena deponiranja materijala uključena je u cijenu. Obračun po m².</t>
    </r>
  </si>
  <si>
    <r>
      <t xml:space="preserve">Pažljivo uklanjanje svih slojeva ravnog krova </t>
    </r>
    <r>
      <rPr>
        <sz val="10"/>
        <rFont val="Arial"/>
        <family val="2"/>
        <charset val="238"/>
      </rPr>
      <t>izvedenog od  završnog sloja ljepenke odnosno uvaljanog šljunka, izolacije, betona za pad 5-10 cm, ljepenke i heraklita u debljini 5 cm, radi postave nove toplinske i hidro izolacije. Naročito pažljivo otucati sloj betona za pad da nebi došlo do oštećenja ploče sitnorebrastog stropa. U stavci uključen transport na gradilišnu deponiju, te utovar u kamion i odvoz na odlagalište predviđeno za tu namjenu sukladno zakonskim propisima bez obzira na udaljenost.  Stavka uključuje sav potreban rad, alat i transport. Cijena deponiranja materijala uključena je u cijenu. Obračun po m².</t>
    </r>
  </si>
  <si>
    <r>
      <t>Pažljivo uklanjanje željeznih ljestvi</t>
    </r>
    <r>
      <rPr>
        <sz val="10"/>
        <rFont val="Arial"/>
        <family val="2"/>
        <charset val="238"/>
      </rPr>
      <t xml:space="preserve"> </t>
    </r>
    <r>
      <rPr>
        <b/>
        <sz val="10"/>
        <rFont val="Arial"/>
        <family val="2"/>
        <charset val="238"/>
      </rPr>
      <t>za pristup ravnom krovu</t>
    </r>
    <r>
      <rPr>
        <sz val="10"/>
        <rFont val="Arial"/>
        <family val="2"/>
        <charset val="238"/>
      </rPr>
      <t xml:space="preserve"> na sjevernom pročelju zgrade, a koje se nalaze na fasadi.  Ukupna visina ljestvi cca 9 m'. Ljestve su izrađene od 20 željeznih šipki duljine cca 60 cm (uz rukohvat uz posljednje tri stepenice) sidrenih u konstrukciju zgrade. Uključen utovar u kamion i odvoz na odlagalište predviđeno za tu namjenu sukladno zakonskim propisima bez obzira na udaljenost. Cijena deponiranja materijala uključena je u cijenu. Obračun po komadu.</t>
    </r>
  </si>
  <si>
    <r>
      <t xml:space="preserve">Demontaža limenog opšava na krovu </t>
    </r>
    <r>
      <rPr>
        <sz val="10"/>
        <rFont val="Arial"/>
        <family val="2"/>
        <charset val="238"/>
      </rPr>
      <t>od pocinčanog lima razvijene širine 40 cm. Uključiv prijenos i odlaganje na gradilišnu deponiju te potom utovar u kamion i odvoz na odlagalište predviđeno za tu namjenu sukladno zakonskim propisima  bez obzira na udaljenost. Stavka uključuje sav potreban rad, alat i transport. Cijena deponiranja materijala uključena je u cijenu. Obračun po m' demontiranog opšava.</t>
    </r>
  </si>
  <si>
    <r>
      <t>Demontaža vanjskih klupčica od pocinčanog lima</t>
    </r>
    <r>
      <rPr>
        <sz val="10"/>
        <rFont val="Arial"/>
        <family val="2"/>
        <charset val="238"/>
      </rPr>
      <t xml:space="preserve"> širine cca 20 cm. Uključiv prijenos i odlaganje na gradilišnu deponiju te potom utovar u kamion i odvoz na odlagalište predviđeno za tu namjenu sukladno zakonskim propisima  na udaljenost. Stavka uključuje sav potreban rad, alat i transport. Cijena deponiranja materijala uključena je u cijenu. Obračun po m' demontirane klupčice.</t>
    </r>
  </si>
  <si>
    <r>
      <t>Demontaža vertikalnih oluka  sa nosačima od pocinčanog lima.</t>
    </r>
    <r>
      <rPr>
        <sz val="10"/>
        <rFont val="Arial"/>
        <family val="2"/>
        <charset val="238"/>
      </rPr>
      <t xml:space="preserve"> Uključivo prijenos i odlaganje na gradilišnu deponiju, te potom utovar u kamion i odvoz dotrajalih oluka na odlagalište predviđeno za tu namjenu sukladno zakonskim propisima bez obzira na udaljenost. Stavka uključuje sav potreban rad, alat i transport  za kompletnu izvedbu stavke.  Cijena obuhvaća i demontažu svih koljena i   obujmica. Cijena deponiranja materijala uključena je u cijenu. Obračun po m' demontiranog oluka.</t>
    </r>
  </si>
  <si>
    <r>
      <t>Demontaža horizontalnog oluka od pocinčanog lima.</t>
    </r>
    <r>
      <rPr>
        <sz val="10"/>
        <rFont val="Arial"/>
        <family val="2"/>
        <charset val="238"/>
      </rPr>
      <t xml:space="preserve"> Uključivo prijenos i odlaganje na gradilišnu deponiju, te potom utovar u kamion i odvoz na  odlagalište predviđeno za tu namjenu sukladno zakonskim propisima bez obzira na udaljenost. Stavka uključuje sav potreban rad, alat i transport  za kompletnu izvedbu stavke. Cijena deponiranja materijala uključena je u cijenu.  Obračun po m' demontiranog oluka.</t>
    </r>
  </si>
  <si>
    <r>
      <rPr>
        <b/>
        <sz val="10"/>
        <rFont val="Arial"/>
        <family val="2"/>
        <charset val="238"/>
      </rPr>
      <t xml:space="preserve">Pažljivo uklanjanje postojećih željeznih nosača zastava </t>
    </r>
    <r>
      <rPr>
        <sz val="10"/>
        <rFont val="Arial"/>
        <family val="2"/>
        <charset val="238"/>
      </rPr>
      <t>na staroj školi koji se ne planiraju ponovno montirati. Nosači duljine cca 4 m. Uključiv prijenos i odlaganje na gradilišnu deponiju te potom utovar u kamion i odvoz na odlagalište predviđeno za tu namjenu sukladno zakonskim propisima  bez obzira na udaljenost. Stavka uključuje sav potreban rad, alat i transport. Cijena deponiranja materijala uključena je u cijenu. Obračun po komadu.</t>
    </r>
  </si>
  <si>
    <r>
      <t>Demontaža postojećeg pokrova kosog krova</t>
    </r>
    <r>
      <rPr>
        <sz val="10"/>
        <rFont val="Arial"/>
        <family val="2"/>
        <charset val="238"/>
      </rPr>
      <t xml:space="preserve"> od salonit ploča i zbrinjavanje na zakonom propisani način, demontaža letvi i kontraletvi, uklanjanje postojeće saščane oplate te skidanje bitumenske ljepenke. Spuštanje i odlaganje uklonjenog materijala na tlo, te utovar u kamion i odvoz na odlagalište predviđeno za tu namjenu sukladno zakonskim propisima bez obzira na udaljenost. U cijenu uračunat sav rad i materijal. Sve radove izvesti u skladu s Pravilnikom o načinu i postupcima gospodarenja otpadom koji sadrži azbest (NN 178/04, 111/06), Naputkom o postupanju s otpadom koji sadrži azbest (NN 75/93) i Zakonom o otpadu (NN 178/04, 111/06, 60/08). Potvrdu o zbrinjavanju otpada koji sadrži azbest izdanu po ovlaštenom sakupljaću navedenog otpada  dostaviti Investitoru. Cijena deponiranja materijala uključena je u cijenu. Obračun po m2 krovne površine.</t>
    </r>
  </si>
  <si>
    <r>
      <rPr>
        <b/>
        <sz val="10"/>
        <rFont val="Arial"/>
        <family val="2"/>
        <charset val="238"/>
      </rPr>
      <t>Pažljivo uklanjanje postojeće AB staze oko objekta</t>
    </r>
    <r>
      <rPr>
        <sz val="10"/>
        <rFont val="Arial"/>
        <family val="2"/>
        <charset val="238"/>
      </rPr>
      <t xml:space="preserve"> debljine do 15 cm. Utovar materijala u kamion i odvoz na odlagalište predviđeno za tu namjenu sukladno zakonskim propisima bez obzira na udaljenost. U cijenu uključen sav potreban rad i materijal. Cijena deponiranja materijala uključena je u cijenu. Obračun po m3 stvarno uklonjenog materijala. </t>
    </r>
  </si>
  <si>
    <r>
      <rPr>
        <b/>
        <sz val="10"/>
        <rFont val="Arial"/>
        <family val="2"/>
        <charset val="238"/>
      </rPr>
      <t xml:space="preserve">Izrezivanje dijela postojećeg betonskog ogradnog zida </t>
    </r>
    <r>
      <rPr>
        <sz val="10"/>
        <rFont val="Arial"/>
        <family val="2"/>
        <charset val="238"/>
      </rPr>
      <t xml:space="preserve">s oblogom od lomljenog kamena (debljina zida cca 30 cm) u širini od 13 cm da bi se fasada mogla izvesti oko cijele vanjske ovojnice škole, bez prekida. Utovar materijala u kamion i odvoz na odlagalište predviđeno za tu namjenu sukladno zakonskim propisima  bez obzira na udaljenost. U cijenu uključen sav potreban rad i materijal. Cijena deponiranja materijala uključena je u cijenu. Obračun po kompletu izvedenih radova. </t>
    </r>
  </si>
  <si>
    <r>
      <rPr>
        <b/>
        <sz val="10"/>
        <rFont val="Arial"/>
        <family val="2"/>
        <charset val="238"/>
      </rPr>
      <t>Pažljiva demontaža postojećih unutarnjih kamenih klupčica</t>
    </r>
    <r>
      <rPr>
        <sz val="10"/>
        <rFont val="Arial"/>
        <family val="2"/>
        <charset val="238"/>
      </rPr>
      <t xml:space="preserve"> na svim prozorima bez obzira na dimenzije, skladištenje istih te ponovna montaža nakon završetka radova. Obračun po komadu.</t>
    </r>
  </si>
  <si>
    <r>
      <rPr>
        <b/>
        <sz val="10"/>
        <rFont val="Arial"/>
        <family val="2"/>
        <charset val="238"/>
      </rPr>
      <t>Strojni i ručni iskop rovova</t>
    </r>
    <r>
      <rPr>
        <sz val="10"/>
        <rFont val="Arial"/>
        <family val="2"/>
        <charset val="238"/>
      </rPr>
      <t xml:space="preserve"> bez obzira na kategoriju terena. Iskopani materijal se odvozi na odlagalište predviđeno za tu namjenu sukladno zakonskim propisima bez obzira na udaljenost. U cijenu uključen sav potreban rad i materijal, te eventualno potrebno osiguranje pokosa. Cijena deponiranja materijala uključena je u cijenu. Obračun po m3 ukupno iskopanog materijala u sraslom stanju.</t>
    </r>
  </si>
  <si>
    <r>
      <rPr>
        <b/>
        <sz val="10"/>
        <rFont val="Arial"/>
        <family val="2"/>
        <charset val="238"/>
      </rPr>
      <t>Izrada vertikalne hidroizolacije</t>
    </r>
    <r>
      <rPr>
        <sz val="10"/>
        <rFont val="Arial"/>
        <family val="2"/>
        <charset val="238"/>
      </rPr>
      <t xml:space="preserve"> na ukopanom dijelu fasade po opsegu građevine trakama za varenje sa uloškom od staklenog voala obostrano obloženog polimer bitumenskom masom sa dodacima elastomera. Stavka uključuje pripremu podloge i prethodni hladni bitumenski premaz po cijeloj površini. Cijena uključuje sav potreban rad i materijal. Obračun po m².</t>
    </r>
  </si>
  <si>
    <t>(ili jednakovrijedne norme)</t>
  </si>
  <si>
    <r>
      <rPr>
        <b/>
        <sz val="10"/>
        <rFont val="Arial"/>
        <family val="2"/>
        <charset val="238"/>
      </rPr>
      <t>Izolacija nosača betonskih brisoleja</t>
    </r>
    <r>
      <rPr>
        <sz val="10"/>
        <rFont val="Arial"/>
        <family val="2"/>
        <charset val="238"/>
      </rPr>
      <t xml:space="preserve"> u svrhu rješavanja toplinskog mosta ugradnjom toplinske izolacije od mineralne (kamene) vune prema normi HRN EN 13162 debljine 5 cm po cijelom oplošju nosača. Zahtijevani koeficijent toplinske provodljivosti je 0,035W/mK, po HRN EN 12667, klasa negorivosti A1, HRN EN 13501-1. Otpor difuziji vodene pare μ=1,1.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</si>
  <si>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t>Pozicija 57 - 510/140 (izlomljenog tlocrta-prikaz u tlocrtima)</t>
  </si>
  <si>
    <t>Pozicija 41 - 755/145 (izlomljenog tlocrta-prikaz u tlocrtima)</t>
  </si>
  <si>
    <r>
      <t>Demontaža postojeće aluminijske bravarije</t>
    </r>
    <r>
      <rPr>
        <sz val="10"/>
        <rFont val="Arial"/>
        <family val="2"/>
        <charset val="238"/>
      </rPr>
      <t>, prijenos otpadnog materijala na deponij gradilišta, utovar u kamion i odvoz na odlagalište predviđeno za tu namjenu sukladno zakonskim propisima bez obzira na udaljenost. U cijenu uključen sav potreban rad i materijal kao i troškovi deponiranja. Obračun po kom.</t>
    </r>
  </si>
  <si>
    <r>
      <rPr>
        <b/>
        <sz val="10"/>
        <rFont val="Arial"/>
        <family val="2"/>
        <charset val="238"/>
      </rPr>
      <t>Sanacija fasade izvedbom fasadnog ETICS sustava</t>
    </r>
    <r>
      <rPr>
        <sz val="10"/>
        <rFont val="Arial"/>
        <family val="2"/>
        <charset val="238"/>
      </rPr>
      <t>. Sanacija se vrši na sljedeći način: Dobava i ugradnja toplinske izolacije od mineralne (kamene) vune prema normi HRN EN 13162 debljine 10 cm na vanjsku zidnu površinu. Zahtijevani koeficijent toplinske provodljivosti je 0,035W/mK, po HRN EN 12667, klasa negorivosti A1, HRN EN 13501-1. Otpor difuziji vodene pare μ=1,1. Ploče se lijepe za zid tvornički pripremljenim polimer cementnim mortom ili pastoznim cementnim ljepilom, pri čemu čvrstoća prionjivosti između ploča kamene vune i podloge ne smije biti niža od 80 kPa. Također, potrebno je mehanički ploče pričvrstiti za zid spojnicama nosivosti 1,5 kN (6 -8 kom/m²),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</si>
  <si>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r>
      <t>Kresanje grana drveća</t>
    </r>
    <r>
      <rPr>
        <sz val="10"/>
        <rFont val="Arial"/>
        <family val="2"/>
        <charset val="238"/>
      </rPr>
      <t xml:space="preserve"> bez obzira na promjer i čišćenje zarasle vegetacije u kompletu sa usitnjavanjem grana i utovarom u vozilo te odvozom na odlagalište predviđeno za tu namjenu sukladno zakonskim propisima bez obzira na udaljenost. U cijenu uključeno i uklanjanje bršljana s fasade nove zgrade. Rad se izvodi na mjestima gdje nije moguće izvoditi radove na fasadi zbog drveća. U cijenu uključen sav potreban rad i materijal kao i troškovi deponija. Obračun po satu rada.</t>
    </r>
  </si>
  <si>
    <r>
      <rPr>
        <i/>
        <sz val="9"/>
        <rFont val="Arial"/>
        <family val="2"/>
        <charset val="238"/>
      </rPr>
      <t>Investitor Grad Rijeka raspolaže postojećim sustavom za daljinsko očitavanje potrošnje energenata.
Sustav se sastoji od opreme ugrađene na centralnoj lokaciji (Upravna zgrada Korzo 16) i opreme na izdvojenim lokacijama.
Ponuđena oprema mora biti u potpunosti kompatibilna s postojećom opremom na centralnoj lokaciji investitora.
Sastavni dio troškovnika je tehnički opis projekta.</t>
    </r>
    <r>
      <rPr>
        <b/>
        <i/>
        <sz val="9"/>
        <rFont val="Arial"/>
        <family val="2"/>
      </rPr>
      <t xml:space="preserve">
</t>
    </r>
  </si>
  <si>
    <t xml:space="preserve">Dobava i isporuka centralne jedinice sljedećih karakteristika:
- uređaj mora biti u skladu sa svim potrebnim normama za CE označavanje proizvoda
- uređaj mora biti izveden prema standardu za sukladnost električnih uređaja, odnosno
   minimalno u sukladnosti s normom HRN EN 60950-1:2006/A1:2010 ili novijom
- mogućnost prihvata očitanja mjerila potrošnje opremljenih radijskim sustavom daljinskog očitavanja sukladno normi HRN EN13757-4, Wireless M-Bus T1 MOD, na frekvenciji 868,95MHz, integriranim algoritmom za procesiranje radijskih poruka zaštićenom 128 bitnom EAS enkripcijom uz korisničko postavljenje dekripcijske zaporke
- mogućnost očitavanja i napajanja M-Bus žičane sabirnice za očitavanje mjerila opremljenih s M-Bus modulima za očitavanje potrošnje u sukladnosti s nor. HRN EN13757-3
- mogućnost očitavanja spojenih M-Bus podređenih uređaja korištenjem primarnog adresiranja, sekundarnog adresiranja
- minimalno adresabilno (spojivo) 60 M-Bus (slave) uređaja
- mogućnost slanja datoteka o očitavanjima putem FTP protokola na FTP server
- mogućnost korištenja dodatnog (sekundarnog) FTP poslužitelja
- mogućnost prihvata komandi i slanja datoteka na FTP server s minimalnim intervalom (min 15 min)
</t>
  </si>
  <si>
    <t xml:space="preserve"> - mogućnost lokalne pohrane podataka za period od barem godinu dana uz praćenje stalne potrošnje na izmjenjivi memorijski modul
- isporuka podataka o očitanju u obliku XML datoteka za jednostavnu integraciju spostojećim informatičkim sustavom
 - ugrađen GPRS modem za periodički prijenos podataka koji podržava sve navedene karakteristike (utor za SIM karticu, neograničen izbor operatera, TK usluga, GSM standard, SMS, Fax, CSD, GPRS klase do minimalno 10, podrška za GSM bandove 850/900/1800/1900MHz, antenski priključak (SMA 50Ohma ili jednakovrijedni),  pripadajuća antena, mogućnost korisničkog postavljanja i izmjene paramatera GSM/GPRS veze
- minimalno podržani komunikacijski servisi i protokoli : IPv4, TCP/UDP, DNS (klijent), PING,
   POP3 (klijent), SMTP (klijent), FTP (server/klijent), HTTP (server)
- mogućnost korištenja javnog i privatnog IP adresnog prostora
- mogućnost udaljene nadogradnje sistamskog softvera uređaja (firmware)
- mogućnost slanja reset komande
- sistemski software uređaja neizbrisiv uslijed nestanka napajanja (stalni zapis u memoriji uređaja)
- mogućnost direktnog daljinskog pristupa uređaju putem jedinstvene adrese uređaja
- ugrađen Web server (HTTP) za nadzor i upravljanje uređajem te podešavanje parametara uređaja putem standardnog internet preglednika bez potrebe za dodatnim softverom na računalu korisnika
</t>
  </si>
  <si>
    <t xml:space="preserve"> - dimenzije centralnog uređaja, zbog ograničenja prostora u postojećim elektro ormarima za ugradnju, ne smiju biti izvan slijedećih dimenzija - dužina 1-200mm, širina 1-150mm, visina 1-80mm
- područje radne temperature od -20 do +50 st. C* područje vlažnosti radne okoline minimalno do 70%
- sustav alarmiranja sa slijedećim minimalnim značajkama - alarm nestanka memorijskog prostora za lokalnu pohranu podataka, alarm nestanka primarnog napajanja, slanje alarma na SMS
- mogućnost slanja SMS alarmnih poruka te mogućnost definiranja više različitih SMS alarma za različite alarmne uvjete
- mogućnost ponovnog i naknadnog slanja zapisanih podataka uslijed eventulane pogreške u komunikaciji ili prekida TK veze
- mogućnost periodičkog uspostavljanja GPRS veze
- baterijska podrška za RTS (Real time clock)
- baterijska autonomija i kontinuirani rad svih ugrađenih uređaja u slučaju nestanka mrežnog napajanja u trajanju od minimalno 72 sata uz zadržavanje svih funkcija sustava
- LED signalizacija statusa - ispravan rad, M-Bus kratki spoj
- minimalno jamstvo godinu dana
- nadgradni ormarić s bravom i ključem za ugradnju opreme
kao tip WMG Holosys komplet s GSM karticom</t>
  </si>
  <si>
    <t>Dobava i isporuka aktivne antene sljedećih karakteristika:
 - Frekvencijsko područje 868.0-870.0 MHz
 - Razina zaštite IP67 ili veća
 - Radni temperaturni raspon od -40°C do +80°C ili veći
 -Vertikalna polarizacija
 - Pojačanje 10 dBi ili veće
 - Omnidirekcionalna usmjerenost
kao tip 868 AAO Holosys</t>
  </si>
  <si>
    <t xml:space="preserve">Dobava i isporuka Wireless M-Bus PulseReader sljedećih karakteristika:
- uređaj mora biti u skladu sa svim potrebnim normama za CE označavanje proizvoda
- uređaj mora biti izveden prema standardu za sukladnost električnih uređaja, odnosno minimalno u sukladnosti s normom HRN EN 60950-1:2006/A1:2010 ili novijom
- mogućnost očitavanja s minimalno dva mjerila opremljena beznaponskim impulsnim signalnim izlazima
- mogućnost rada u režimu očitavanja dvotarifnog brojila gdje se informacija o trenutnoj tarifi dobiva tarifnim signalom putem beznaponskog kontakta
- mogućnost periodičkog slanja radijskih poruka s očitanjima mjerila potršnje, odnosno stanja brojača impulsa sukladno normi HRN EN13757-4, Wireless M-Bus T1 MOD
- radijska frekvencija 868,95 MHz
- baterijski napajani uređaji s kapacitetom i vijekom trajanja baterije takvim da omogućavaju autonoman i ispravan rad uređaja u minimalnom trajanju od 10 godina
- stupanj zaštite uređaja minimalno IP68
- područje radne temperature od -20 do +60 st. C
- domet uređaja minimalno 500m
- radijski paketi koje uređaj šalje moraju biti pogodni za sinkronizaciju s baterijskim Wireless M-Bus radijskim repetitorom
- mogućnost bežičnog konfiguriranja modula zaštićenim, šifriranim komunikacijskim kanalom
- mogućnost štićenja pristupa konfiguracijskim parametrima radijskog modula od strane korisnika podesivom zaporkom
</t>
  </si>
  <si>
    <t xml:space="preserve"> - ugrađen RTS (Real time clock), sat stvarnog vremena
- mogućnost slanja i vremenske oznake u svakoj radijskoj poruci radi detekcije pokušaja zloupotrebe ponovnim slanjem snimljenih radijskih poruka
- zaštita od neovlaštenog čitanja radijskih poruka korištenjem AES 128 bitne enkripcije
- mogućnost korisničkog mijenjanja enkripcijske zaporke radijskih poruka
- zaštita od modifikacije sadržaja i zamjene uređaja te lažnog predstavljanja uređaja
- slanje pohranjenih vrijednosti brojača u podesivim intervalima
- slanja alarma manipulacije, odvajanja impulsnog predajnika od mjerila, u svakoj radijskoj poruci
- mogućnost dojave alarma niskog preostalog kapaciteta baterije u radijskoj poruci
- mogućnost dojave procijenjenog preostalog vremena rada (mjeseci, dana, sati) prije nego li se baterija isprazni u radijskoj poruci
- mogućnost jednoznačnog označavanja u sustavu korisničkim upisom serijskog broja mjerila potrošnje kao parametra radijskog modula
- mogućnost slanja serijskog broja mjerila potrošnje u svakoj radijskoj poruci
- mogućnost postavljanja muliplikatora (brojnik i nazivnik) kojim se određuje impulsa se treba izbrojati (brojnik) da bi se stanje povećalo za određeni broj (nazivnik)
- uređaj mora biti takav da podržava beznaponske kontaktne (impulsne) ulaze sa mjerila potrošnje koji imaju frekvenciju minimalno 10Hz ili veću
</t>
  </si>
  <si>
    <t xml:space="preserve"> - dimenzije uređaja, zbog ograničenja prostora za ugradnju, ne smiju biti izvan slijedećih dimenzija: dužina 1-100mm, širina 1-100mm, visina 1-50mm
- minimalno jamstvo godinu dana
kao tip WP2 Holosys</t>
  </si>
  <si>
    <t xml:space="preserve">Dobava i isporuka Wireless M-Bus PulseReader sljedećih karakteristika:
- uređaj mora biti u skladu sa svim potrebnim normama za CE označavanje proizvoda
- uređaj mora biti izveden prema standardu za sukladnost električnih uređaja, odnosno minimalno u sukladnosti s normom HRN EN 60950-1:2006/A1:2010 ili novijom
- mogućnost očitavanja s minimalno jednog mjerila opremljenog beznaponskim impulsnim signalnim izlazima
- mogućnost periodičkog slanja radijskih poruka s očitanjima mjerila potršnje, odnosno stanja brojača impulsa sukladno normi HRN EN13757-4, Wireless M-Bus T1 MOD
- radijska frekvencija 868,95 MHz
- baterijski napajani uređaji s kapacitetom i vijekom trajanja baterije takvim da omogućavaju autonoman i ispravan rad uređaja u minimalnom trajanju od 10 godina
- područje radne temperature od -20 do +60 st. C
- domet uređaja minimalno 500m
- radijski paketi koje uređaj šalje moraju biti pogodni za sinkronizaciju s baterijskim Wireless M-Bus radijskim repetitorom
- mogućnost bežičnog konfiguriranja modula zaštićenim, šifriranim komunikacijskim kanalom
- mogućnost štićenja pristupa konfiguracijskim parametrima radijskog modula od strane korisnika podesivom zaporkom
- ugrađen RTS (Real time clock), sat stvarnog vremena
- mogućnost slanja i vremenske oznake u svakoj radijskoj poruci radi detekcije pokušaja zloupotrebe ponovnim slanjem snimljenih radijskih poruka
</t>
  </si>
  <si>
    <t xml:space="preserve"> - zaštita od neovlaštenog čitanja radijskih poruka korištenjem AES 128 bitne enkripcije
- mogućnost korisničkog mijenjanja enkripcijske zaporke radijskih poruka
- zaštita od modifikacije sadržaja i zamjene uređaja te lažnog predstavljanja uređaja
- slanje pohranjenih vrijednosti brojača u podesivim intervalima
- slanja alarma manipulacije (tamper alarm), odvajanja impulsnog predajnika od mjerila, u svakoj radijskoj poruci
- mogućnost dojave alarma niskog preostalog kapaciteta baterije u radijskoj poruci
- mogućnost dojave procijenjenog preostalog broja mjeseci ili tjedana ili dana koliko uređaj može raditi prije nego li se baterija isprazni u radijskoj poruci
- mogućnost jednoznačnog označavanja u sustavu korisničkim upisom serijskog broja mjerila potrošnje kao parametra radijskog modula
- mogućnost slanja serijskog broja mjerila potrošnje u svakoj radijskoj poruci
- mogućnost postavljanja muliplikatora (brojnik i nazivnik) kojim se određuje impulsa se treba izbrojati (brojnik) da bi se stanje povećalo za određeni broj (nazivnik)
- uređaj mora biti takav da podržava beznaponske kontaktne (impulsne) ulaze sa mjerila potrošnje koji imaju frekvenciju minimalno 10Hz ili veću
- dimenzije uređaja, zbog ograničenja prostora za ugradnju, ne smiju biti izvan slijedećih dimenzija: dužina 1-100mm, širina 1-100mm, visina 1-50mm
- minimalno jamstvo godinu dana
kao tip WP1 Holosys
</t>
  </si>
  <si>
    <t xml:space="preserve">Dobava i isporuka M-Bus PulseReader sa sljedeći makrakteristikama:
 - Podrška za četiri neovisna mjerila
 - U skladu s M-Bus EN 13757-2 i EN 13757-3 standardima
 - Podrška za primarno i sekundarno adresiranje
 - Podrška za očitanje na određeni datum
 - Podrška za sustave sa dvije tarife
 - Baterija velikog kapaciteta u slučaju rada bez napajanja iz M-Bus nadređenog uređaja
 - Neizbrisiva memorija zadnjeg stanja u slučaju pražnjenja baterije
 - Široki temperaturni raspon (-20 C° do 60 C°)
kao tip 
P4 Holosys
</t>
  </si>
  <si>
    <t xml:space="preserve">Dobava i isporuka Wireless M-Bus Repeater sa sljedećim karakteristikama:
- uređaj mora biti u skladu sa svim potrebnim normama za CE označavanje proizvoda
- uređaj mora biti izveden prema standardu za sukladnost električnih uređaja, odnosno minimalno u sukladnosti s normom HRN EN 60950-1:2006/A1:2010 ili novijom
- mogućnost periodičkog slanja radijskih poruka s očitanjima mjerila potršnje, odnosno stanja brojača impulsa sukladno normi HRN EN13757-4, Wireless M-Bus T1 MOD
- radijska frekvencija 868,95 MHz
- baterijski napajani uređaji s kapacitetom i vijekom trajanja baterije takvim da omogućavaju autonoman i ispravan rad uređaja u minimalnom trajanju od 10 godina
- stupanj zaštite uređaja minimalno IP68
- područje radne temperature od -20 do +60 st. C
- domet uređaja minimalno 500m
- mogućnost sinkronog načina rada, prijem s odabranih radijskih modula u točno određenim vremenskim intervalima
- mogućnost prenošenja očitanja s minimalno dva mjerila potrošnje u sinkronom načinu rada, odnosno primanje i odašiljanje očitanja s dva neovisna radijska modula
- mogućnost korisničkog odabira radijskih modula s kojima će se uređaj sinkronizirati
- mogućnost bežičnog konfiguriranja uređaja putem kriptiranog radijskog kanala u slučaju da je uređaj ugrađen na teško pristupačnom mjestu
</t>
  </si>
  <si>
    <t xml:space="preserve"> - mogućnost štićenja pristupa konfiguracijskim parametrima radijskog modula od strane korisnika podesivom zaporkom
- ugrađen RTS (Real time clock), sat stvarnog vremena
- zaštita od neovlaštenog čitanja radijskih poruka korištenjem AES 128 bitne enkripcije
- mogućnost korisničkog mijenjanja enkripcijske zaporke radijskih poruka
- zaštita od modifikacije sadržaja i zamjene uređaja te lažnog predstavljanja uređaja
- mogućnost dojave alarma niskog preostalog kapaciteta baterije u radijskoj poruci
- mogućnost dojave procijenjenog preostalog broja mjeseci ili tjedana ili dana koliko uređaj može raditi prije nego li se baterija isprazni u radijskoj poruci
- dimenzije uređaja, zbog ograničenja prostora za ugradnju, ne smiju biti izvan slijedećih dimenzija: dužina 1-100mm, širina 1-100mm, visina 1-50mm
- minimalno jamstvo godinu dana
kao tip WREP Holosys</t>
  </si>
  <si>
    <t xml:space="preserve">Dobava i ugradnja novog termostatskog radijatorskog ventila (ravni/kutni) s termostatskom glavom. Termostatska glava masivne izvedbe, protiv vandalizma i neovlaštenog rukovanja
s osjetnikom na tekućinu za  termostatske ventile i armature koje su predviđeni za termostatski pogon. Montaža, demontaža i podešavanje željene temperature moguće samo specijalnim alatom.
Podešena vrijednost zaštićena od mijenjanja
Pokriveno namještanje u zaštićenom stanju
s automatskom zaštitom od smrzavanja
Područje temperature:     8–26 °C. Stavka obuhvaća kompletan materijal potreban za ugranju na postojeće radijatore, redukcije i brtveni materijal. </t>
  </si>
  <si>
    <t xml:space="preserve">Dobava i ugradnja cirkulacijske crpke, s prirubnicama i protuprirubnicama i ostalim spojnim i brtvenim materijalom. </t>
  </si>
  <si>
    <t>Mjesto i vrijeme:</t>
  </si>
  <si>
    <t>Ponuditelj:</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</si>
</sst>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n_-;\-* #,##0.00\ _k_n_-;_-* &quot;-&quot;??\ _k_n_-;_-@_-"/>
    <numFmt numFmtId="164" formatCode="#,##0.00&quot; kn&quot;"/>
    <numFmt numFmtId="165" formatCode="_-* #,##0.00_-;\-* #,##0.00_-;_-* \-??_-;_-@_-"/>
    <numFmt numFmtId="166" formatCode="#,##0.00_ ;[Red]\-#,##0.00\ "/>
    <numFmt numFmtId="167" formatCode="#,##0.0"/>
    <numFmt numFmtId="168" formatCode="_-* #,##0.00_-;\-* #,##0.00_-;_-* &quot;-&quot;??_-;_-@_-"/>
    <numFmt numFmtId="169" formatCode="_-* #,##0.00&quot;kn&quot;_-;\-* #,##0.00&quot;kn&quot;_-;_-* &quot;-&quot;??&quot;kn&quot;_-;_-@_-"/>
    <numFmt numFmtId="170" formatCode="#,##0.00\ &quot;kn&quot;"/>
  </numFmts>
  <fonts count="96">
    <font>
      <sz val="10"/>
      <name val="Dutch801 RmHd BT"/>
      <charset val="238"/>
    </font>
    <font>
      <sz val="10"/>
      <name val="Arial"/>
      <family val="2"/>
      <charset val="238"/>
    </font>
    <font>
      <b/>
      <sz val="14"/>
      <name val="Arial"/>
      <family val="2"/>
      <charset val="238"/>
    </font>
    <font>
      <b/>
      <u/>
      <sz val="12"/>
      <name val="Arial"/>
      <family val="2"/>
      <charset val="238"/>
    </font>
    <font>
      <b/>
      <sz val="12"/>
      <name val="Arial"/>
      <family val="2"/>
      <charset val="238"/>
    </font>
    <font>
      <sz val="12"/>
      <name val="Arial"/>
      <family val="2"/>
      <charset val="238"/>
    </font>
    <font>
      <b/>
      <i/>
      <sz val="14"/>
      <name val="Arial"/>
      <family val="2"/>
      <charset val="238"/>
    </font>
    <font>
      <sz val="14"/>
      <name val="Arial"/>
      <family val="2"/>
      <charset val="238"/>
    </font>
    <font>
      <b/>
      <sz val="10"/>
      <name val="Arial"/>
      <family val="2"/>
      <charset val="238"/>
    </font>
    <font>
      <sz val="10"/>
      <color indexed="10"/>
      <name val="Arial"/>
      <family val="2"/>
      <charset val="238"/>
    </font>
    <font>
      <sz val="10"/>
      <name val="Times New Roman"/>
      <family val="1"/>
      <charset val="238"/>
    </font>
    <font>
      <b/>
      <sz val="10"/>
      <name val="Times New Roman"/>
      <family val="1"/>
      <charset val="238"/>
    </font>
    <font>
      <sz val="10"/>
      <color indexed="30"/>
      <name val="Arial"/>
      <family val="2"/>
      <charset val="238"/>
    </font>
    <font>
      <i/>
      <sz val="10"/>
      <name val="Arial"/>
      <family val="2"/>
      <charset val="238"/>
    </font>
    <font>
      <sz val="11"/>
      <name val="Arial"/>
      <family val="2"/>
      <charset val="238"/>
    </font>
    <font>
      <b/>
      <sz val="10"/>
      <color indexed="10"/>
      <name val="Arial"/>
      <family val="2"/>
      <charset val="238"/>
    </font>
    <font>
      <b/>
      <sz val="10"/>
      <color indexed="30"/>
      <name val="Arial"/>
      <family val="2"/>
      <charset val="238"/>
    </font>
    <font>
      <b/>
      <sz val="10"/>
      <name val="Dutch801 RmHd BT"/>
      <family val="1"/>
      <charset val="238"/>
    </font>
    <font>
      <sz val="10"/>
      <name val="Dutch801 RmHd BT"/>
      <family val="1"/>
      <charset val="238"/>
    </font>
    <font>
      <b/>
      <sz val="14"/>
      <name val="Times New Roman"/>
      <family val="1"/>
      <charset val="238"/>
    </font>
    <font>
      <b/>
      <sz val="10"/>
      <color indexed="10"/>
      <name val="Times New Roman"/>
      <family val="1"/>
      <charset val="238"/>
    </font>
    <font>
      <b/>
      <sz val="12"/>
      <name val="Times New Roman"/>
      <family val="1"/>
      <charset val="238"/>
    </font>
    <font>
      <sz val="10"/>
      <name val="Dutch801 RmHd BT"/>
      <charset val="238"/>
    </font>
    <font>
      <sz val="10"/>
      <name val="Dutch801 RmHd BT"/>
    </font>
    <font>
      <b/>
      <sz val="14"/>
      <name val="Times New Roman"/>
      <family val="1"/>
    </font>
    <font>
      <sz val="14"/>
      <name val="Times New Roman"/>
      <family val="1"/>
    </font>
    <font>
      <sz val="11"/>
      <name val="Times New Roman"/>
      <family val="1"/>
      <charset val="238"/>
    </font>
    <font>
      <sz val="10"/>
      <name val="Arial"/>
      <family val="2"/>
    </font>
    <font>
      <b/>
      <sz val="10"/>
      <name val="Arial"/>
      <family val="2"/>
    </font>
    <font>
      <b/>
      <u/>
      <sz val="10"/>
      <name val="Arial"/>
      <family val="2"/>
      <charset val="238"/>
    </font>
    <font>
      <u/>
      <sz val="10"/>
      <name val="Arial"/>
      <family val="2"/>
      <charset val="238"/>
    </font>
    <font>
      <sz val="11"/>
      <color indexed="8"/>
      <name val="Calibri"/>
      <family val="2"/>
      <charset val="238"/>
    </font>
    <font>
      <b/>
      <sz val="10"/>
      <color indexed="10"/>
      <name val="Arial"/>
      <family val="2"/>
      <charset val="238"/>
    </font>
    <font>
      <sz val="10"/>
      <color indexed="10"/>
      <name val="Arial"/>
      <family val="2"/>
      <charset val="238"/>
    </font>
    <font>
      <b/>
      <sz val="10"/>
      <name val="Times New Roman"/>
      <family val="1"/>
    </font>
    <font>
      <sz val="10"/>
      <name val="Times New Roman"/>
      <family val="1"/>
    </font>
    <font>
      <sz val="12"/>
      <name val="Times New Roman CE"/>
      <family val="1"/>
      <charset val="238"/>
    </font>
    <font>
      <sz val="10"/>
      <color indexed="8"/>
      <name val="Arial"/>
      <family val="2"/>
      <charset val="238"/>
    </font>
    <font>
      <sz val="11"/>
      <color indexed="8"/>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1"/>
      <name val="Calibri"/>
      <family val="2"/>
      <charset val="238"/>
    </font>
    <font>
      <sz val="12"/>
      <name val="Times New Roman"/>
      <family val="1"/>
      <charset val="238"/>
    </font>
    <font>
      <b/>
      <sz val="18"/>
      <color indexed="56"/>
      <name val="Cambria"/>
      <family val="1"/>
      <charset val="238"/>
    </font>
    <font>
      <b/>
      <sz val="11"/>
      <name val="Times New Roman"/>
      <family val="1"/>
      <charset val="238"/>
    </font>
    <font>
      <b/>
      <sz val="11"/>
      <name val="Arial"/>
      <family val="2"/>
      <charset val="238"/>
    </font>
    <font>
      <sz val="12"/>
      <name val="Times New Roman"/>
      <family val="1"/>
      <charset val="238"/>
    </font>
    <font>
      <vertAlign val="superscript"/>
      <sz val="11"/>
      <name val="Arial"/>
      <family val="2"/>
      <charset val="238"/>
    </font>
    <font>
      <sz val="11"/>
      <color theme="1"/>
      <name val="Calibri"/>
      <family val="2"/>
      <charset val="238"/>
      <scheme val="minor"/>
    </font>
    <font>
      <sz val="10"/>
      <color rgb="FFFF0000"/>
      <name val="Arial"/>
      <family val="2"/>
      <charset val="238"/>
    </font>
    <font>
      <b/>
      <sz val="12"/>
      <color rgb="FFFF0000"/>
      <name val="Arial"/>
      <family val="2"/>
      <charset val="238"/>
    </font>
    <font>
      <sz val="12"/>
      <color rgb="FFFF0000"/>
      <name val="Arial"/>
      <family val="2"/>
      <charset val="238"/>
    </font>
    <font>
      <sz val="10"/>
      <color rgb="FFFF0000"/>
      <name val="Dutch801 RmHd BT"/>
      <charset val="238"/>
    </font>
    <font>
      <sz val="10"/>
      <name val="Arial CE"/>
      <charset val="238"/>
    </font>
    <font>
      <sz val="10"/>
      <name val="Helv"/>
    </font>
    <font>
      <sz val="10"/>
      <name val="Arial"/>
      <family val="2"/>
      <charset val="238"/>
    </font>
    <font>
      <sz val="9"/>
      <name val="Arial"/>
      <family val="2"/>
      <charset val="238"/>
    </font>
    <font>
      <b/>
      <sz val="9"/>
      <name val="Arial"/>
      <family val="2"/>
      <charset val="238"/>
    </font>
    <font>
      <sz val="9"/>
      <color rgb="FF7030A0"/>
      <name val="Arial"/>
      <family val="2"/>
      <charset val="238"/>
    </font>
    <font>
      <b/>
      <sz val="9"/>
      <color rgb="FF7030A0"/>
      <name val="Arial"/>
      <family val="2"/>
      <charset val="238"/>
    </font>
    <font>
      <b/>
      <sz val="9"/>
      <name val="Arial"/>
      <family val="2"/>
    </font>
    <font>
      <i/>
      <sz val="9"/>
      <name val="Arial"/>
      <family val="2"/>
      <charset val="238"/>
    </font>
    <font>
      <b/>
      <sz val="9"/>
      <color indexed="8"/>
      <name val="Arial"/>
      <family val="2"/>
      <charset val="238"/>
    </font>
    <font>
      <sz val="9"/>
      <name val="Helv"/>
    </font>
    <font>
      <b/>
      <sz val="9"/>
      <name val="Helv"/>
    </font>
    <font>
      <sz val="9"/>
      <color rgb="FF7030A0"/>
      <name val="Helv"/>
    </font>
    <font>
      <sz val="9"/>
      <color rgb="FFFF0000"/>
      <name val="Arial"/>
      <family val="2"/>
      <charset val="238"/>
    </font>
    <font>
      <sz val="9"/>
      <color rgb="FFFF0000"/>
      <name val="Arial"/>
      <family val="2"/>
    </font>
    <font>
      <b/>
      <i/>
      <sz val="9"/>
      <name val="Arial"/>
      <family val="2"/>
    </font>
    <font>
      <i/>
      <sz val="9"/>
      <name val="Arial"/>
      <family val="2"/>
    </font>
    <font>
      <sz val="9"/>
      <name val="Arial"/>
      <family val="2"/>
    </font>
    <font>
      <sz val="9"/>
      <color rgb="FF0070C0"/>
      <name val="Arial"/>
      <family val="2"/>
      <charset val="238"/>
    </font>
    <font>
      <sz val="9"/>
      <color rgb="FF00B050"/>
      <name val="Arial"/>
      <family val="2"/>
      <charset val="238"/>
    </font>
    <font>
      <sz val="9"/>
      <color rgb="FF00B050"/>
      <name val="Helv"/>
    </font>
    <font>
      <b/>
      <sz val="9"/>
      <color rgb="FFFF0000"/>
      <name val="Arial"/>
      <family val="2"/>
      <charset val="238"/>
    </font>
    <font>
      <b/>
      <sz val="9"/>
      <color rgb="FF00B050"/>
      <name val="Arial"/>
      <family val="2"/>
      <charset val="238"/>
    </font>
    <font>
      <sz val="10"/>
      <name val="Arial CE"/>
      <family val="2"/>
      <charset val="238"/>
    </font>
    <font>
      <sz val="9"/>
      <color rgb="FFFFFF00"/>
      <name val="Arial"/>
      <family val="2"/>
      <charset val="238"/>
    </font>
    <font>
      <sz val="9"/>
      <color rgb="FF00B0F0"/>
      <name val="Arial"/>
      <family val="2"/>
      <charset val="238"/>
    </font>
    <font>
      <sz val="8"/>
      <name val="Arial"/>
      <family val="2"/>
      <charset val="238"/>
    </font>
    <font>
      <vertAlign val="superscript"/>
      <sz val="10"/>
      <name val="Arial"/>
      <family val="2"/>
      <charset val="238"/>
    </font>
    <font>
      <b/>
      <i/>
      <sz val="9"/>
      <name val="Arial"/>
      <family val="2"/>
      <charset val="238"/>
    </font>
    <font>
      <sz val="12"/>
      <name val="Dutch801 RmHd BT"/>
      <charset val="23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22"/>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medium">
        <color indexed="8"/>
      </left>
      <right style="medium">
        <color indexed="8"/>
      </right>
      <top style="medium">
        <color indexed="8"/>
      </top>
      <bottom style="medium">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s>
  <cellStyleXfs count="418">
    <xf numFmtId="0" fontId="0" fillId="0" borderId="0"/>
    <xf numFmtId="0" fontId="31" fillId="2" borderId="0" applyNumberFormat="0" applyBorder="0" applyAlignment="0" applyProtection="0">
      <alignment vertical="center"/>
    </xf>
    <xf numFmtId="0" fontId="31" fillId="2" borderId="0" applyNumberFormat="0" applyBorder="0" applyAlignment="0" applyProtection="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1" fillId="20" borderId="1" applyNumberFormat="0" applyAlignment="0" applyProtection="0">
      <alignment vertical="center"/>
    </xf>
    <xf numFmtId="0" fontId="41" fillId="20" borderId="1" applyNumberFormat="0" applyAlignment="0" applyProtection="0"/>
    <xf numFmtId="0" fontId="41" fillId="20" borderId="1" applyNumberFormat="0" applyAlignment="0" applyProtection="0">
      <alignment vertical="center"/>
    </xf>
    <xf numFmtId="0" fontId="41" fillId="20" borderId="1" applyNumberFormat="0" applyAlignment="0" applyProtection="0">
      <alignment vertical="center"/>
    </xf>
    <xf numFmtId="0" fontId="41" fillId="20" borderId="1" applyNumberFormat="0" applyAlignment="0" applyProtection="0">
      <alignment vertical="center"/>
    </xf>
    <xf numFmtId="0" fontId="42" fillId="21" borderId="2" applyNumberFormat="0" applyAlignment="0" applyProtection="0">
      <alignment vertical="center"/>
    </xf>
    <xf numFmtId="0" fontId="42" fillId="21" borderId="2" applyNumberFormat="0" applyAlignment="0" applyProtection="0"/>
    <xf numFmtId="0" fontId="42" fillId="21" borderId="2" applyNumberFormat="0" applyAlignment="0" applyProtection="0">
      <alignment vertical="center"/>
    </xf>
    <xf numFmtId="0" fontId="42" fillId="21" borderId="2" applyNumberFormat="0" applyAlignment="0" applyProtection="0">
      <alignment vertical="center"/>
    </xf>
    <xf numFmtId="0" fontId="42" fillId="21" borderId="2" applyNumberFormat="0" applyAlignment="0" applyProtection="0">
      <alignment vertical="center"/>
    </xf>
    <xf numFmtId="165" fontId="22"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165" fontId="22"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3" fillId="0" borderId="0" applyNumberFormat="0" applyFill="0" applyBorder="0" applyAlignment="0" applyProtection="0">
      <alignment vertical="center"/>
    </xf>
    <xf numFmtId="0" fontId="43" fillId="0" borderId="0" applyNumberFormat="0" applyFill="0" applyBorder="0" applyAlignment="0" applyProtection="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7" fillId="0" borderId="5" applyNumberFormat="0" applyFill="0" applyAlignment="0" applyProtection="0">
      <alignment vertical="center"/>
    </xf>
    <xf numFmtId="0" fontId="47" fillId="0" borderId="5" applyNumberFormat="0" applyFill="0" applyAlignment="0" applyProtection="0"/>
    <xf numFmtId="0" fontId="47" fillId="0" borderId="5" applyNumberFormat="0" applyFill="0" applyAlignment="0" applyProtection="0">
      <alignment vertical="center"/>
    </xf>
    <xf numFmtId="0" fontId="47" fillId="0" borderId="5" applyNumberFormat="0" applyFill="0" applyAlignment="0" applyProtection="0">
      <alignment vertical="center"/>
    </xf>
    <xf numFmtId="0" fontId="47" fillId="0" borderId="5"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7" borderId="1" applyNumberFormat="0" applyAlignment="0" applyProtection="0">
      <alignment vertical="center"/>
    </xf>
    <xf numFmtId="0" fontId="48" fillId="7" borderId="1" applyNumberFormat="0" applyAlignment="0" applyProtection="0"/>
    <xf numFmtId="0" fontId="48" fillId="7" borderId="1" applyNumberFormat="0" applyAlignment="0" applyProtection="0">
      <alignment vertical="center"/>
    </xf>
    <xf numFmtId="0" fontId="48" fillId="7" borderId="1" applyNumberFormat="0" applyAlignment="0" applyProtection="0">
      <alignment vertical="center"/>
    </xf>
    <xf numFmtId="0" fontId="48" fillId="7" borderId="1" applyNumberFormat="0" applyAlignment="0" applyProtection="0">
      <alignment vertical="center"/>
    </xf>
    <xf numFmtId="0" fontId="36" fillId="0" borderId="0">
      <alignment horizontal="right" vertical="top"/>
    </xf>
    <xf numFmtId="0" fontId="36" fillId="0" borderId="0">
      <alignment horizontal="justify" vertical="top" wrapText="1"/>
    </xf>
    <xf numFmtId="0" fontId="36" fillId="0" borderId="0">
      <alignment horizontal="left"/>
    </xf>
    <xf numFmtId="4" fontId="36" fillId="0" borderId="0">
      <alignment horizontal="right"/>
    </xf>
    <xf numFmtId="0" fontId="36" fillId="0" borderId="0">
      <alignment horizontal="right"/>
    </xf>
    <xf numFmtId="4" fontId="36" fillId="0" borderId="0">
      <alignment horizontal="right" wrapText="1"/>
    </xf>
    <xf numFmtId="0" fontId="36" fillId="0" borderId="0">
      <alignment horizontal="right"/>
    </xf>
    <xf numFmtId="4" fontId="36" fillId="0" borderId="0">
      <alignment horizontal="right"/>
    </xf>
    <xf numFmtId="0" fontId="49" fillId="0" borderId="6" applyNumberFormat="0" applyFill="0" applyAlignment="0" applyProtection="0">
      <alignment vertical="center"/>
    </xf>
    <xf numFmtId="0" fontId="49" fillId="0" borderId="6" applyNumberFormat="0" applyFill="0" applyAlignment="0" applyProtection="0"/>
    <xf numFmtId="0" fontId="49" fillId="0" borderId="6" applyNumberFormat="0" applyFill="0" applyAlignment="0" applyProtection="0">
      <alignment vertical="center"/>
    </xf>
    <xf numFmtId="0" fontId="49" fillId="0" borderId="6" applyNumberFormat="0" applyFill="0" applyAlignment="0" applyProtection="0">
      <alignment vertical="center"/>
    </xf>
    <xf numFmtId="0" fontId="49" fillId="0" borderId="6" applyNumberFormat="0" applyFill="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61" fillId="0" borderId="0"/>
    <xf numFmtId="0" fontId="61" fillId="0" borderId="0"/>
    <xf numFmtId="0" fontId="23" fillId="0" borderId="0" applyAlignment="0"/>
    <xf numFmtId="0" fontId="23" fillId="0" borderId="0" applyAlignment="0"/>
    <xf numFmtId="0" fontId="23" fillId="0" borderId="0" applyAlignment="0"/>
    <xf numFmtId="0" fontId="22" fillId="0" borderId="0"/>
    <xf numFmtId="0" fontId="22" fillId="0" borderId="0"/>
    <xf numFmtId="0" fontId="61" fillId="0" borderId="0"/>
    <xf numFmtId="0" fontId="61" fillId="0" borderId="0"/>
    <xf numFmtId="0" fontId="22" fillId="0" borderId="0"/>
    <xf numFmtId="0" fontId="61" fillId="0" borderId="0"/>
    <xf numFmtId="0" fontId="61" fillId="0" borderId="0"/>
    <xf numFmtId="0" fontId="22" fillId="0" borderId="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2" fillId="0" borderId="0"/>
    <xf numFmtId="0" fontId="23" fillId="0" borderId="0" applyAlignment="0"/>
    <xf numFmtId="0" fontId="1" fillId="0" borderId="0"/>
    <xf numFmtId="0" fontId="1" fillId="0" borderId="0"/>
    <xf numFmtId="0" fontId="1" fillId="0" borderId="0"/>
    <xf numFmtId="0" fontId="1" fillId="0" borderId="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37" fontId="27" fillId="0" borderId="0" applyNumberFormat="0"/>
    <xf numFmtId="37" fontId="27" fillId="0" borderId="0" applyNumberFormat="0"/>
    <xf numFmtId="37" fontId="27" fillId="0" borderId="0" applyNumberFormat="0"/>
    <xf numFmtId="37" fontId="27" fillId="0" borderId="0" applyNumberForma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23" fillId="0" borderId="0" applyAlignment="0"/>
    <xf numFmtId="0" fontId="61" fillId="0" borderId="0"/>
    <xf numFmtId="0" fontId="61"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0" fontId="6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9" fillId="0" borderId="0">
      <alignment vertical="center"/>
    </xf>
    <xf numFmtId="0" fontId="59" fillId="0" borderId="0">
      <alignment vertical="center"/>
    </xf>
    <xf numFmtId="0" fontId="22" fillId="0" borderId="0"/>
    <xf numFmtId="0" fontId="59" fillId="0" borderId="0">
      <alignment vertical="center"/>
    </xf>
    <xf numFmtId="0" fontId="59"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0" fontId="61" fillId="0" borderId="0"/>
    <xf numFmtId="0" fontId="22" fillId="0" borderId="0"/>
    <xf numFmtId="0" fontId="23" fillId="0" borderId="0" applyAlignment="0"/>
    <xf numFmtId="0" fontId="23" fillId="0" borderId="0" applyAlignment="0"/>
    <xf numFmtId="0" fontId="61" fillId="0" borderId="0"/>
    <xf numFmtId="0" fontId="61" fillId="0" borderId="0"/>
    <xf numFmtId="0" fontId="61" fillId="0" borderId="0"/>
    <xf numFmtId="0" fontId="61" fillId="0" borderId="0"/>
    <xf numFmtId="0" fontId="23" fillId="0" borderId="0" applyAlignment="0"/>
    <xf numFmtId="0" fontId="22" fillId="0" borderId="0"/>
    <xf numFmtId="0" fontId="22" fillId="0" borderId="0"/>
    <xf numFmtId="0" fontId="22" fillId="0" borderId="0"/>
    <xf numFmtId="0" fontId="23" fillId="0" borderId="0" applyAlignment="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22" fillId="0" borderId="0"/>
    <xf numFmtId="0" fontId="22" fillId="0" borderId="0"/>
    <xf numFmtId="0" fontId="55" fillId="0" borderId="0">
      <alignment vertical="center"/>
    </xf>
    <xf numFmtId="0" fontId="22" fillId="0" borderId="0"/>
    <xf numFmtId="0" fontId="23" fillId="0" borderId="0" applyAlignment="0"/>
    <xf numFmtId="0" fontId="23" fillId="0" borderId="0" applyAlignment="0"/>
    <xf numFmtId="0" fontId="23" fillId="0" borderId="0" applyAlignment="0"/>
    <xf numFmtId="0" fontId="59" fillId="23" borderId="7" applyNumberFormat="0" applyFont="0" applyAlignment="0" applyProtection="0">
      <alignment vertical="center"/>
    </xf>
    <xf numFmtId="0" fontId="59" fillId="23" borderId="7" applyNumberFormat="0" applyFont="0" applyAlignment="0" applyProtection="0"/>
    <xf numFmtId="0" fontId="59" fillId="23" borderId="7" applyNumberFormat="0" applyFont="0" applyAlignment="0" applyProtection="0">
      <alignment vertical="center"/>
    </xf>
    <xf numFmtId="0" fontId="59" fillId="23" borderId="7" applyNumberFormat="0" applyFont="0" applyAlignment="0" applyProtection="0">
      <alignment vertical="center"/>
    </xf>
    <xf numFmtId="0" fontId="59" fillId="23" borderId="7" applyNumberFormat="0" applyFont="0" applyAlignment="0" applyProtection="0">
      <alignment vertical="center"/>
    </xf>
    <xf numFmtId="0" fontId="1" fillId="0" borderId="0"/>
    <xf numFmtId="0" fontId="51" fillId="20" borderId="8" applyNumberFormat="0" applyAlignment="0" applyProtection="0">
      <alignment vertical="center"/>
    </xf>
    <xf numFmtId="0" fontId="51" fillId="20" borderId="8" applyNumberFormat="0" applyAlignment="0" applyProtection="0"/>
    <xf numFmtId="0" fontId="51" fillId="20" borderId="8" applyNumberFormat="0" applyAlignment="0" applyProtection="0">
      <alignment vertical="center"/>
    </xf>
    <xf numFmtId="0" fontId="51" fillId="20" borderId="8" applyNumberFormat="0" applyAlignment="0" applyProtection="0">
      <alignment vertical="center"/>
    </xf>
    <xf numFmtId="0" fontId="51" fillId="20" borderId="8"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7" fillId="0" borderId="0"/>
    <xf numFmtId="0" fontId="1" fillId="0" borderId="0"/>
    <xf numFmtId="0" fontId="68" fillId="0" borderId="0"/>
    <xf numFmtId="0" fontId="66" fillId="0" borderId="0"/>
    <xf numFmtId="0" fontId="1" fillId="0" borderId="0"/>
    <xf numFmtId="0" fontId="1" fillId="0" borderId="0"/>
  </cellStyleXfs>
  <cellXfs count="59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164" fontId="5" fillId="0" borderId="0" xfId="0" applyNumberFormat="1" applyFont="1" applyFill="1" applyBorder="1"/>
    <xf numFmtId="0" fontId="1" fillId="0" borderId="0" xfId="0" applyFont="1" applyBorder="1"/>
    <xf numFmtId="164" fontId="5" fillId="0" borderId="0" xfId="0" applyNumberFormat="1" applyFont="1" applyBorder="1"/>
    <xf numFmtId="0" fontId="4" fillId="0" borderId="0" xfId="0" applyFont="1" applyBorder="1"/>
    <xf numFmtId="0" fontId="6" fillId="0" borderId="0" xfId="0" applyFont="1" applyAlignment="1">
      <alignment horizontal="left" indent="2"/>
    </xf>
    <xf numFmtId="164" fontId="2" fillId="0" borderId="0" xfId="0" applyNumberFormat="1" applyFont="1" applyBorder="1"/>
    <xf numFmtId="0" fontId="7" fillId="0" borderId="0" xfId="0" applyFont="1" applyBorder="1"/>
    <xf numFmtId="0" fontId="1" fillId="0" borderId="10" xfId="0" applyFont="1" applyBorder="1" applyAlignment="1">
      <alignment horizontal="right"/>
    </xf>
    <xf numFmtId="0" fontId="1" fillId="0" borderId="10" xfId="0" applyFont="1" applyBorder="1"/>
    <xf numFmtId="164" fontId="5" fillId="0" borderId="10" xfId="0" applyNumberFormat="1" applyFont="1" applyBorder="1"/>
    <xf numFmtId="164" fontId="1" fillId="0" borderId="0" xfId="0" applyNumberFormat="1" applyFont="1"/>
    <xf numFmtId="0" fontId="2" fillId="0" borderId="11" xfId="0" applyFont="1" applyBorder="1" applyAlignment="1"/>
    <xf numFmtId="0" fontId="2" fillId="0" borderId="12" xfId="0" applyFont="1" applyBorder="1" applyAlignment="1"/>
    <xf numFmtId="0" fontId="8" fillId="0" borderId="12" xfId="0" applyFont="1" applyBorder="1"/>
    <xf numFmtId="164" fontId="2" fillId="0" borderId="13" xfId="0" applyNumberFormat="1" applyFont="1" applyBorder="1"/>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justify" vertical="top"/>
    </xf>
    <xf numFmtId="166" fontId="1" fillId="0" borderId="0" xfId="0" applyNumberFormat="1" applyFont="1"/>
    <xf numFmtId="4" fontId="8" fillId="0" borderId="0" xfId="0" applyNumberFormat="1" applyFont="1" applyFill="1"/>
    <xf numFmtId="4" fontId="1" fillId="0" borderId="0" xfId="0" applyNumberFormat="1" applyFont="1"/>
    <xf numFmtId="2" fontId="2" fillId="0" borderId="14" xfId="0" applyNumberFormat="1" applyFont="1" applyFill="1" applyBorder="1" applyAlignment="1">
      <alignment horizontal="right" vertical="top"/>
    </xf>
    <xf numFmtId="0" fontId="2" fillId="0" borderId="15" xfId="0" applyFont="1" applyFill="1" applyBorder="1" applyAlignment="1">
      <alignment horizontal="left" vertical="top"/>
    </xf>
    <xf numFmtId="0" fontId="7" fillId="0" borderId="15" xfId="0" applyFont="1" applyFill="1" applyBorder="1" applyAlignment="1">
      <alignment horizontal="left" vertical="top"/>
    </xf>
    <xf numFmtId="0" fontId="3" fillId="0" borderId="16" xfId="0" applyFont="1" applyFill="1" applyBorder="1" applyAlignment="1">
      <alignment horizontal="justify" vertical="top"/>
    </xf>
    <xf numFmtId="166" fontId="1" fillId="0" borderId="0" xfId="0" applyNumberFormat="1" applyFont="1" applyAlignment="1">
      <alignment wrapText="1"/>
    </xf>
    <xf numFmtId="4" fontId="1" fillId="0" borderId="0" xfId="0" applyNumberFormat="1" applyFont="1" applyFill="1" applyAlignment="1">
      <alignment vertical="center" wrapText="1"/>
    </xf>
    <xf numFmtId="4" fontId="1" fillId="0" borderId="0" xfId="0" applyNumberFormat="1" applyFont="1" applyAlignment="1">
      <alignment wrapText="1"/>
    </xf>
    <xf numFmtId="2" fontId="8" fillId="0" borderId="0" xfId="0" applyNumberFormat="1" applyFont="1" applyAlignment="1">
      <alignment horizontal="right" vertical="top"/>
    </xf>
    <xf numFmtId="0" fontId="8" fillId="0" borderId="0" xfId="0" applyFont="1" applyFill="1" applyAlignment="1">
      <alignment horizontal="left" vertical="top"/>
    </xf>
    <xf numFmtId="0" fontId="1" fillId="0" borderId="0" xfId="0" applyFont="1" applyFill="1" applyBorder="1"/>
    <xf numFmtId="0" fontId="8" fillId="0" borderId="0" xfId="0" applyFont="1" applyAlignment="1">
      <alignment horizontal="justify" vertical="top" wrapText="1"/>
    </xf>
    <xf numFmtId="0" fontId="1" fillId="0" borderId="0" xfId="0" applyFont="1" applyFill="1"/>
    <xf numFmtId="0" fontId="8" fillId="0" borderId="0" xfId="0" applyFont="1"/>
    <xf numFmtId="4" fontId="8" fillId="0" borderId="0" xfId="0" applyNumberFormat="1" applyFont="1" applyFill="1" applyAlignment="1">
      <alignment horizontal="right"/>
    </xf>
    <xf numFmtId="1" fontId="8" fillId="0" borderId="0" xfId="0" applyNumberFormat="1" applyFont="1" applyFill="1" applyAlignment="1">
      <alignment horizontal="left" vertical="top"/>
    </xf>
    <xf numFmtId="166" fontId="8" fillId="0" borderId="0" xfId="0" applyNumberFormat="1" applyFont="1" applyFill="1"/>
    <xf numFmtId="2" fontId="8" fillId="0" borderId="0" xfId="0" applyNumberFormat="1" applyFont="1" applyFill="1" applyAlignment="1">
      <alignment horizontal="right" vertical="top"/>
    </xf>
    <xf numFmtId="0" fontId="8" fillId="0" borderId="0" xfId="0" applyFont="1" applyFill="1" applyAlignment="1">
      <alignment horizontal="justify" vertical="top" wrapText="1"/>
    </xf>
    <xf numFmtId="4" fontId="1" fillId="0" borderId="0" xfId="0" applyNumberFormat="1" applyFont="1" applyFill="1"/>
    <xf numFmtId="0" fontId="9" fillId="0" borderId="0" xfId="0" applyFont="1"/>
    <xf numFmtId="0" fontId="1" fillId="0" borderId="0" xfId="0" applyFont="1" applyAlignment="1">
      <alignment horizontal="justify" wrapText="1"/>
    </xf>
    <xf numFmtId="0" fontId="8" fillId="0" borderId="0" xfId="0" applyFont="1" applyBorder="1" applyAlignment="1">
      <alignment vertical="top"/>
    </xf>
    <xf numFmtId="0" fontId="8" fillId="0" borderId="10" xfId="0" applyFont="1" applyBorder="1" applyAlignment="1">
      <alignment vertical="top"/>
    </xf>
    <xf numFmtId="0" fontId="8" fillId="0" borderId="10" xfId="0" applyFont="1" applyFill="1" applyBorder="1" applyAlignment="1">
      <alignment vertical="top"/>
    </xf>
    <xf numFmtId="0" fontId="8" fillId="0" borderId="10" xfId="0" applyFont="1" applyBorder="1" applyAlignment="1"/>
    <xf numFmtId="4" fontId="8" fillId="0" borderId="10" xfId="0" applyNumberFormat="1" applyFont="1" applyFill="1" applyBorder="1" applyAlignment="1"/>
    <xf numFmtId="166" fontId="1" fillId="0" borderId="10" xfId="0" applyNumberFormat="1" applyFont="1" applyBorder="1"/>
    <xf numFmtId="4" fontId="1" fillId="0" borderId="10" xfId="0" applyNumberFormat="1" applyFont="1" applyBorder="1"/>
    <xf numFmtId="0" fontId="2" fillId="0" borderId="0" xfId="0" applyFont="1" applyFill="1" applyBorder="1" applyAlignment="1">
      <alignment horizontal="right" vertical="top"/>
    </xf>
    <xf numFmtId="0" fontId="2" fillId="0" borderId="0" xfId="0" applyFont="1" applyFill="1" applyBorder="1" applyAlignment="1">
      <alignment vertical="top"/>
    </xf>
    <xf numFmtId="0" fontId="2" fillId="0" borderId="0" xfId="0" applyFont="1" applyFill="1" applyBorder="1"/>
    <xf numFmtId="166" fontId="1" fillId="0" borderId="0" xfId="0" applyNumberFormat="1" applyFont="1" applyFill="1" applyBorder="1"/>
    <xf numFmtId="4" fontId="8" fillId="0" borderId="0" xfId="0" applyNumberFormat="1" applyFont="1" applyFill="1" applyBorder="1"/>
    <xf numFmtId="4" fontId="1" fillId="0" borderId="0" xfId="0" applyNumberFormat="1" applyFont="1" applyFill="1" applyBorder="1"/>
    <xf numFmtId="0" fontId="8" fillId="0" borderId="0" xfId="0" applyFont="1" applyAlignment="1">
      <alignment horizontal="right" vertical="top"/>
    </xf>
    <xf numFmtId="0" fontId="8" fillId="0" borderId="0" xfId="0" applyFont="1" applyAlignment="1">
      <alignment vertical="top"/>
    </xf>
    <xf numFmtId="0" fontId="1" fillId="0" borderId="0" xfId="0" applyFont="1" applyAlignment="1">
      <alignment horizontal="left"/>
    </xf>
    <xf numFmtId="2" fontId="8" fillId="0" borderId="0" xfId="0" applyNumberFormat="1" applyFont="1"/>
    <xf numFmtId="4" fontId="8" fillId="0" borderId="0" xfId="0" applyNumberFormat="1" applyFont="1"/>
    <xf numFmtId="0" fontId="3" fillId="0" borderId="16" xfId="0" applyFont="1" applyFill="1" applyBorder="1" applyAlignment="1">
      <alignment horizontal="justify" vertical="top" wrapText="1"/>
    </xf>
    <xf numFmtId="166" fontId="1" fillId="0" borderId="0" xfId="0" applyNumberFormat="1" applyFont="1" applyAlignment="1">
      <alignment vertical="top" wrapText="1"/>
    </xf>
    <xf numFmtId="4" fontId="1" fillId="0" borderId="0" xfId="0" applyNumberFormat="1" applyFont="1" applyAlignment="1">
      <alignment vertical="top"/>
    </xf>
    <xf numFmtId="4" fontId="1" fillId="0" borderId="0" xfId="0" applyNumberFormat="1" applyFont="1" applyAlignment="1">
      <alignment vertical="top" wrapText="1"/>
    </xf>
    <xf numFmtId="0" fontId="8" fillId="0" borderId="0" xfId="0" applyFont="1" applyAlignment="1">
      <alignment horizontal="justify" vertical="top"/>
    </xf>
    <xf numFmtId="0" fontId="8" fillId="0" borderId="0" xfId="0" applyFont="1" applyAlignment="1">
      <alignment horizontal="left"/>
    </xf>
    <xf numFmtId="4" fontId="8" fillId="0" borderId="0" xfId="0" applyNumberFormat="1" applyFont="1" applyAlignment="1">
      <alignment horizontal="right"/>
    </xf>
    <xf numFmtId="0" fontId="8" fillId="0" borderId="10" xfId="0" applyFont="1" applyBorder="1" applyAlignment="1">
      <alignment horizontal="right" vertical="top"/>
    </xf>
    <xf numFmtId="0" fontId="1" fillId="0" borderId="10" xfId="0" applyFont="1" applyBorder="1" applyAlignment="1">
      <alignment horizontal="justify" vertical="top"/>
    </xf>
    <xf numFmtId="0" fontId="1" fillId="0" borderId="10" xfId="0" applyFont="1" applyBorder="1" applyAlignment="1">
      <alignment horizontal="left"/>
    </xf>
    <xf numFmtId="2" fontId="8" fillId="0" borderId="10" xfId="0" applyNumberFormat="1" applyFont="1" applyBorder="1"/>
    <xf numFmtId="4" fontId="8" fillId="0" borderId="10" xfId="0" applyNumberFormat="1" applyFont="1" applyBorder="1"/>
    <xf numFmtId="2" fontId="2" fillId="0" borderId="0" xfId="0" applyNumberFormat="1" applyFont="1" applyFill="1" applyBorder="1" applyAlignment="1">
      <alignment horizontal="right"/>
    </xf>
    <xf numFmtId="0" fontId="8" fillId="0" borderId="0" xfId="0" applyFont="1" applyFill="1" applyBorder="1"/>
    <xf numFmtId="2" fontId="8" fillId="0" borderId="0" xfId="0" applyNumberFormat="1" applyFont="1" applyFill="1" applyBorder="1"/>
    <xf numFmtId="4" fontId="5" fillId="0" borderId="0" xfId="0" applyNumberFormat="1" applyFont="1" applyFill="1" applyBorder="1"/>
    <xf numFmtId="0" fontId="5" fillId="0" borderId="0" xfId="0" applyFont="1"/>
    <xf numFmtId="165" fontId="1" fillId="0" borderId="0" xfId="136" applyFont="1" applyFill="1" applyBorder="1" applyAlignment="1" applyProtection="1"/>
    <xf numFmtId="2" fontId="2" fillId="0" borderId="0" xfId="0" applyNumberFormat="1" applyFont="1" applyFill="1" applyBorder="1" applyAlignment="1">
      <alignment horizontal="right" vertical="top"/>
    </xf>
    <xf numFmtId="0" fontId="2"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justify" vertical="top" wrapText="1"/>
    </xf>
    <xf numFmtId="0" fontId="8" fillId="0" borderId="0" xfId="0" applyFont="1" applyAlignment="1">
      <alignment horizontal="left" vertical="top"/>
    </xf>
    <xf numFmtId="4" fontId="1" fillId="0" borderId="0" xfId="0" applyNumberFormat="1" applyFont="1" applyAlignment="1">
      <alignment vertical="center"/>
    </xf>
    <xf numFmtId="165" fontId="1" fillId="0" borderId="0" xfId="136" applyFont="1" applyFill="1" applyBorder="1" applyAlignment="1" applyProtection="1">
      <alignment wrapText="1"/>
    </xf>
    <xf numFmtId="0" fontId="8" fillId="0" borderId="0" xfId="0" applyFont="1" applyFill="1" applyAlignment="1">
      <alignment horizontal="justify" vertical="top"/>
    </xf>
    <xf numFmtId="0" fontId="8" fillId="0" borderId="0" xfId="0" applyFont="1" applyBorder="1" applyAlignment="1">
      <alignment horizontal="right" vertical="top"/>
    </xf>
    <xf numFmtId="0" fontId="8" fillId="0" borderId="0" xfId="0" applyFont="1" applyBorder="1" applyAlignment="1">
      <alignment horizontal="left" vertical="top"/>
    </xf>
    <xf numFmtId="0" fontId="1" fillId="0" borderId="0" xfId="0" applyFont="1" applyBorder="1" applyAlignment="1">
      <alignment horizontal="justify" vertical="top"/>
    </xf>
    <xf numFmtId="0" fontId="8" fillId="0" borderId="0" xfId="0" applyFont="1" applyBorder="1"/>
    <xf numFmtId="4" fontId="8" fillId="0" borderId="0" xfId="0" applyNumberFormat="1" applyFont="1" applyBorder="1"/>
    <xf numFmtId="166" fontId="8" fillId="0" borderId="0" xfId="0" applyNumberFormat="1" applyFont="1" applyFill="1" applyBorder="1"/>
    <xf numFmtId="0" fontId="1" fillId="0" borderId="0" xfId="0" applyNumberFormat="1" applyFont="1"/>
    <xf numFmtId="0" fontId="1" fillId="0" borderId="0" xfId="0" applyFont="1" applyAlignment="1"/>
    <xf numFmtId="0" fontId="1" fillId="0" borderId="0" xfId="0" applyFont="1" applyAlignment="1">
      <alignment horizontal="left" vertical="top"/>
    </xf>
    <xf numFmtId="0" fontId="2" fillId="0" borderId="15" xfId="0" applyFont="1" applyFill="1" applyBorder="1" applyAlignment="1">
      <alignment vertical="top"/>
    </xf>
    <xf numFmtId="0" fontId="3" fillId="0" borderId="16" xfId="0" applyFont="1" applyFill="1" applyBorder="1" applyAlignment="1">
      <alignment horizontal="left" vertical="top"/>
    </xf>
    <xf numFmtId="0" fontId="1"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Fill="1" applyAlignment="1">
      <alignment vertical="top"/>
    </xf>
    <xf numFmtId="0" fontId="1" fillId="0" borderId="0" xfId="0" applyFont="1" applyAlignment="1">
      <alignment horizontal="right" vertical="top"/>
    </xf>
    <xf numFmtId="0" fontId="1" fillId="0" borderId="10" xfId="0" applyFont="1" applyBorder="1" applyAlignment="1">
      <alignment horizontal="left" vertical="top"/>
    </xf>
    <xf numFmtId="0" fontId="8" fillId="0" borderId="10" xfId="0" applyFont="1" applyBorder="1"/>
    <xf numFmtId="0" fontId="1" fillId="0" borderId="0" xfId="0" applyFont="1" applyAlignment="1">
      <alignment horizontal="left" wrapText="1"/>
    </xf>
    <xf numFmtId="2" fontId="1" fillId="0" borderId="0" xfId="0" applyNumberFormat="1" applyFont="1"/>
    <xf numFmtId="0" fontId="12" fillId="0" borderId="0" xfId="0" applyFont="1"/>
    <xf numFmtId="0" fontId="1" fillId="0" borderId="0" xfId="0" applyFont="1" applyAlignment="1">
      <alignment horizontal="justify" vertical="top" wrapText="1"/>
    </xf>
    <xf numFmtId="2" fontId="12" fillId="0" borderId="0" xfId="0" applyNumberFormat="1" applyFont="1"/>
    <xf numFmtId="0" fontId="8" fillId="0" borderId="0" xfId="0" applyFont="1" applyFill="1" applyAlignment="1">
      <alignment horizontal="left"/>
    </xf>
    <xf numFmtId="0" fontId="15" fillId="0" borderId="0" xfId="0" applyFont="1"/>
    <xf numFmtId="4" fontId="16" fillId="0" borderId="0" xfId="0" applyNumberFormat="1" applyFont="1"/>
    <xf numFmtId="0" fontId="1" fillId="0" borderId="0" xfId="0" applyFont="1" applyFill="1" applyAlignment="1">
      <alignment horizontal="justify" vertical="top"/>
    </xf>
    <xf numFmtId="167" fontId="5" fillId="0" borderId="0" xfId="0" applyNumberFormat="1" applyFont="1" applyFill="1" applyBorder="1"/>
    <xf numFmtId="0" fontId="8" fillId="0" borderId="0" xfId="0" applyNumberFormat="1" applyFont="1" applyAlignment="1">
      <alignment horizontal="justify" vertical="top" wrapText="1"/>
    </xf>
    <xf numFmtId="0" fontId="8" fillId="0" borderId="10" xfId="0" applyFont="1" applyBorder="1" applyAlignment="1">
      <alignment horizontal="left" vertical="top"/>
    </xf>
    <xf numFmtId="4" fontId="1" fillId="0" borderId="0" xfId="0" applyNumberFormat="1" applyFont="1" applyAlignment="1">
      <alignment vertical="center" wrapText="1"/>
    </xf>
    <xf numFmtId="0" fontId="8" fillId="0" borderId="0" xfId="0" applyFont="1" applyBorder="1" applyAlignment="1">
      <alignment vertical="top" wrapText="1"/>
    </xf>
    <xf numFmtId="0" fontId="8" fillId="0" borderId="0" xfId="0" applyFont="1" applyAlignment="1">
      <alignment vertical="top" wrapText="1"/>
    </xf>
    <xf numFmtId="0" fontId="17" fillId="0" borderId="0" xfId="0" applyFont="1" applyAlignment="1">
      <alignment horizontal="right" vertical="top"/>
    </xf>
    <xf numFmtId="0" fontId="17" fillId="0" borderId="0" xfId="0" applyFont="1" applyAlignment="1">
      <alignment vertical="top"/>
    </xf>
    <xf numFmtId="0" fontId="0" fillId="0" borderId="0" xfId="0" applyAlignment="1">
      <alignment horizontal="justify" vertical="top"/>
    </xf>
    <xf numFmtId="0" fontId="0" fillId="0" borderId="0" xfId="0" applyAlignment="1">
      <alignment horizontal="left"/>
    </xf>
    <xf numFmtId="2" fontId="17" fillId="0" borderId="0" xfId="0" applyNumberFormat="1" applyFont="1" applyFill="1" applyBorder="1" applyAlignment="1">
      <alignment horizontal="right" vertical="top"/>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7" fillId="0" borderId="0" xfId="0" applyFont="1" applyFill="1" applyBorder="1" applyAlignment="1">
      <alignment horizontal="justify" vertical="top" wrapText="1"/>
    </xf>
    <xf numFmtId="2" fontId="0" fillId="0" borderId="0" xfId="0" applyNumberFormat="1"/>
    <xf numFmtId="4" fontId="0" fillId="0" borderId="0" xfId="0" applyNumberFormat="1"/>
    <xf numFmtId="2" fontId="0" fillId="0" borderId="0" xfId="0" applyNumberFormat="1" applyAlignment="1">
      <alignment horizontal="right"/>
    </xf>
    <xf numFmtId="1" fontId="0" fillId="0" borderId="0" xfId="0" applyNumberFormat="1"/>
    <xf numFmtId="0" fontId="17" fillId="0" borderId="0" xfId="0" applyFont="1" applyFill="1" applyBorder="1" applyAlignment="1">
      <alignment vertical="top"/>
    </xf>
    <xf numFmtId="0" fontId="17" fillId="0" borderId="0" xfId="0" applyFont="1" applyFill="1" applyBorder="1"/>
    <xf numFmtId="0" fontId="18" fillId="0" borderId="0" xfId="0" applyFont="1" applyFill="1" applyBorder="1" applyAlignment="1">
      <alignment horizontal="justify" vertical="top"/>
    </xf>
    <xf numFmtId="0" fontId="18" fillId="0" borderId="0" xfId="0" applyFont="1" applyFill="1" applyBorder="1" applyAlignment="1">
      <alignment horizontal="left"/>
    </xf>
    <xf numFmtId="2" fontId="18" fillId="0" borderId="0" xfId="0" applyNumberFormat="1" applyFont="1" applyFill="1" applyBorder="1"/>
    <xf numFmtId="4" fontId="18" fillId="0" borderId="0" xfId="0" applyNumberFormat="1" applyFont="1" applyFill="1" applyBorder="1"/>
    <xf numFmtId="0" fontId="17" fillId="0" borderId="0" xfId="0" applyFont="1" applyFill="1" applyBorder="1" applyAlignment="1">
      <alignment horizontal="justify"/>
    </xf>
    <xf numFmtId="4" fontId="17" fillId="0" borderId="0" xfId="0" applyNumberFormat="1" applyFont="1" applyFill="1" applyBorder="1"/>
    <xf numFmtId="0" fontId="0" fillId="0" borderId="0" xfId="0" applyAlignment="1">
      <alignment horizontal="justify"/>
    </xf>
    <xf numFmtId="0" fontId="17" fillId="0" borderId="0" xfId="0" applyFont="1" applyFill="1" applyBorder="1" applyAlignment="1">
      <alignment horizontal="left"/>
    </xf>
    <xf numFmtId="0" fontId="18" fillId="0" borderId="0" xfId="0" applyFont="1" applyFill="1" applyBorder="1"/>
    <xf numFmtId="0" fontId="17" fillId="0" borderId="0" xfId="0" applyFont="1" applyFill="1" applyBorder="1" applyAlignment="1">
      <alignment horizontal="justify" vertical="top"/>
    </xf>
    <xf numFmtId="166" fontId="18" fillId="0" borderId="0" xfId="0" applyNumberFormat="1" applyFont="1" applyFill="1" applyBorder="1"/>
    <xf numFmtId="0" fontId="10" fillId="0" borderId="0" xfId="0" applyFont="1"/>
    <xf numFmtId="0" fontId="10" fillId="0" borderId="0" xfId="0" applyFont="1" applyFill="1" applyBorder="1" applyAlignment="1" applyProtection="1">
      <alignment horizontal="justify" vertical="top"/>
    </xf>
    <xf numFmtId="0" fontId="10" fillId="0" borderId="0" xfId="0" applyFont="1" applyFill="1" applyBorder="1" applyAlignment="1" applyProtection="1">
      <alignment horizontal="justify" vertical="top" wrapText="1"/>
    </xf>
    <xf numFmtId="0" fontId="10" fillId="0" borderId="0" xfId="0" applyFont="1" applyFill="1" applyBorder="1" applyAlignment="1" applyProtection="1">
      <alignment horizontal="justify"/>
    </xf>
    <xf numFmtId="4" fontId="10" fillId="0" borderId="0" xfId="136" applyNumberFormat="1" applyFont="1" applyFill="1" applyBorder="1" applyAlignment="1" applyProtection="1">
      <alignment horizontal="justify"/>
    </xf>
    <xf numFmtId="4" fontId="11" fillId="0" borderId="0" xfId="136" applyNumberFormat="1" applyFont="1" applyFill="1" applyBorder="1" applyAlignment="1" applyProtection="1">
      <alignment horizontal="justify"/>
    </xf>
    <xf numFmtId="0" fontId="10" fillId="0" borderId="0" xfId="0" applyFont="1" applyAlignment="1">
      <alignment wrapText="1"/>
    </xf>
    <xf numFmtId="0" fontId="11" fillId="0" borderId="0" xfId="0" applyFont="1" applyFill="1" applyBorder="1" applyAlignment="1" applyProtection="1">
      <alignment horizontal="justify" vertical="top" wrapText="1"/>
    </xf>
    <xf numFmtId="0" fontId="20" fillId="0" borderId="0" xfId="0" applyFont="1" applyFill="1" applyBorder="1" applyAlignment="1" applyProtection="1">
      <alignment horizontal="justify" vertical="top" wrapText="1"/>
    </xf>
    <xf numFmtId="0" fontId="8" fillId="0" borderId="0" xfId="0" applyFont="1" applyFill="1" applyAlignment="1">
      <alignment horizontal="right" vertical="top"/>
    </xf>
    <xf numFmtId="0" fontId="1" fillId="0" borderId="0" xfId="0" applyFont="1" applyFill="1" applyAlignment="1">
      <alignment horizontal="left"/>
    </xf>
    <xf numFmtId="2" fontId="12" fillId="0" borderId="0" xfId="0" applyNumberFormat="1" applyFont="1" applyFill="1"/>
    <xf numFmtId="0" fontId="12" fillId="0" borderId="0" xfId="0" applyFont="1" applyFill="1"/>
    <xf numFmtId="2" fontId="1" fillId="0" borderId="0" xfId="0" applyNumberFormat="1" applyFont="1" applyFill="1"/>
    <xf numFmtId="0" fontId="1" fillId="0" borderId="0" xfId="0" applyFont="1" applyFill="1" applyAlignment="1">
      <alignment vertical="top" wrapText="1"/>
    </xf>
    <xf numFmtId="0" fontId="23" fillId="0" borderId="0" xfId="277"/>
    <xf numFmtId="2" fontId="24" fillId="0" borderId="0" xfId="277" applyNumberFormat="1" applyFont="1" applyFill="1" applyBorder="1" applyAlignment="1">
      <alignment horizontal="right" vertical="top"/>
    </xf>
    <xf numFmtId="0" fontId="24" fillId="0" borderId="0" xfId="277" applyFont="1" applyFill="1" applyBorder="1" applyAlignment="1">
      <alignment horizontal="left" vertical="top"/>
    </xf>
    <xf numFmtId="0" fontId="25" fillId="0" borderId="0" xfId="277" applyFont="1" applyFill="1" applyBorder="1" applyAlignment="1">
      <alignment horizontal="left" vertical="top"/>
    </xf>
    <xf numFmtId="0" fontId="26" fillId="0" borderId="0" xfId="277" applyFont="1" applyFill="1" applyBorder="1" applyAlignment="1">
      <alignment horizontal="justify" vertical="top" wrapText="1"/>
    </xf>
    <xf numFmtId="0" fontId="27" fillId="0" borderId="0" xfId="277" applyFont="1"/>
    <xf numFmtId="4" fontId="27" fillId="0" borderId="0" xfId="277" applyNumberFormat="1" applyFont="1"/>
    <xf numFmtId="166" fontId="27" fillId="0" borderId="0" xfId="277" applyNumberFormat="1" applyFont="1" applyAlignment="1">
      <alignment wrapText="1"/>
    </xf>
    <xf numFmtId="4" fontId="27" fillId="0" borderId="0" xfId="277" applyNumberFormat="1" applyFont="1" applyAlignment="1">
      <alignment wrapText="1"/>
    </xf>
    <xf numFmtId="0" fontId="28" fillId="0" borderId="0" xfId="277" applyFont="1"/>
    <xf numFmtId="0" fontId="28" fillId="0" borderId="0" xfId="277" applyFont="1" applyAlignment="1">
      <alignment horizontal="right" vertical="top"/>
    </xf>
    <xf numFmtId="0" fontId="28" fillId="0" borderId="0" xfId="277" applyFont="1" applyAlignment="1">
      <alignment horizontal="left"/>
    </xf>
    <xf numFmtId="4" fontId="28" fillId="0" borderId="0" xfId="277" applyNumberFormat="1" applyFont="1" applyAlignment="1">
      <alignment horizontal="right"/>
    </xf>
    <xf numFmtId="0" fontId="28" fillId="0" borderId="0" xfId="277" applyFont="1" applyAlignment="1">
      <alignment vertical="top"/>
    </xf>
    <xf numFmtId="4" fontId="27" fillId="0" borderId="0" xfId="277" applyNumberFormat="1" applyFont="1" applyAlignment="1">
      <alignment vertical="center"/>
    </xf>
    <xf numFmtId="0" fontId="32" fillId="0" borderId="0" xfId="0" applyFont="1" applyFill="1" applyAlignment="1">
      <alignment horizontal="left" vertical="top"/>
    </xf>
    <xf numFmtId="4" fontId="33" fillId="0" borderId="0" xfId="0" applyNumberFormat="1" applyFont="1"/>
    <xf numFmtId="0" fontId="33" fillId="0" borderId="0" xfId="0" applyFont="1"/>
    <xf numFmtId="0" fontId="33" fillId="0" borderId="0" xfId="0" applyFont="1" applyAlignment="1">
      <alignment vertical="top"/>
    </xf>
    <xf numFmtId="0" fontId="32" fillId="0" borderId="0" xfId="0" applyFont="1" applyAlignment="1">
      <alignment horizontal="justify" vertical="top" wrapText="1"/>
    </xf>
    <xf numFmtId="0" fontId="32" fillId="0" borderId="0" xfId="0" applyFont="1"/>
    <xf numFmtId="4" fontId="32" fillId="0" borderId="0" xfId="0" applyNumberFormat="1" applyFont="1" applyFill="1" applyAlignment="1">
      <alignment horizontal="right"/>
    </xf>
    <xf numFmtId="166" fontId="33" fillId="0" borderId="0" xfId="0" applyNumberFormat="1" applyFont="1"/>
    <xf numFmtId="166" fontId="8" fillId="0" borderId="0" xfId="0" applyNumberFormat="1" applyFont="1" applyFill="1" applyBorder="1" applyAlignment="1"/>
    <xf numFmtId="4" fontId="8" fillId="0" borderId="0" xfId="0" applyNumberFormat="1" applyFont="1" applyFill="1" applyBorder="1" applyAlignment="1"/>
    <xf numFmtId="4" fontId="1" fillId="0" borderId="0" xfId="0" applyNumberFormat="1" applyFont="1" applyBorder="1" applyAlignment="1"/>
    <xf numFmtId="0" fontId="8" fillId="0" borderId="0" xfId="0" applyFont="1" applyBorder="1" applyAlignment="1"/>
    <xf numFmtId="0" fontId="8" fillId="0" borderId="17" xfId="0" applyFont="1" applyBorder="1" applyAlignment="1">
      <alignment horizontal="right" vertical="top"/>
    </xf>
    <xf numFmtId="0" fontId="8" fillId="0" borderId="17" xfId="0" applyFont="1" applyBorder="1" applyAlignment="1">
      <alignment horizontal="left" vertical="top"/>
    </xf>
    <xf numFmtId="0" fontId="1" fillId="0" borderId="17" xfId="0" applyFont="1" applyBorder="1"/>
    <xf numFmtId="0" fontId="1" fillId="0" borderId="17" xfId="0" applyFont="1" applyBorder="1" applyAlignment="1">
      <alignment horizontal="justify" vertical="top"/>
    </xf>
    <xf numFmtId="0" fontId="8" fillId="0" borderId="17" xfId="0" applyFont="1" applyBorder="1"/>
    <xf numFmtId="4" fontId="8" fillId="0" borderId="17" xfId="0" applyNumberFormat="1" applyFont="1" applyBorder="1"/>
    <xf numFmtId="0" fontId="29" fillId="0" borderId="17" xfId="0" applyFont="1" applyBorder="1" applyAlignment="1">
      <alignment horizontal="right" vertical="top"/>
    </xf>
    <xf numFmtId="0" fontId="29" fillId="0" borderId="17" xfId="0" applyFont="1" applyBorder="1" applyAlignment="1">
      <alignment vertical="top"/>
    </xf>
    <xf numFmtId="0" fontId="30" fillId="0" borderId="17" xfId="0" applyFont="1" applyBorder="1"/>
    <xf numFmtId="0" fontId="30" fillId="0" borderId="17" xfId="0" applyFont="1" applyBorder="1" applyAlignment="1">
      <alignment horizontal="justify" vertical="top"/>
    </xf>
    <xf numFmtId="0" fontId="30" fillId="0" borderId="17" xfId="0" applyFont="1" applyBorder="1" applyAlignment="1">
      <alignment horizontal="left"/>
    </xf>
    <xf numFmtId="0" fontId="29" fillId="0" borderId="17" xfId="0" applyFont="1" applyBorder="1" applyAlignment="1">
      <alignment horizontal="left"/>
    </xf>
    <xf numFmtId="4" fontId="29" fillId="0" borderId="17" xfId="0" applyNumberFormat="1" applyFont="1" applyBorder="1" applyAlignment="1">
      <alignment horizontal="right"/>
    </xf>
    <xf numFmtId="4" fontId="30" fillId="0" borderId="17" xfId="0" applyNumberFormat="1" applyFont="1" applyBorder="1"/>
    <xf numFmtId="0" fontId="8" fillId="0" borderId="17" xfId="0" applyFont="1" applyBorder="1" applyAlignment="1">
      <alignment vertical="top"/>
    </xf>
    <xf numFmtId="0" fontId="1" fillId="0" borderId="17" xfId="0" applyFont="1" applyBorder="1" applyAlignment="1">
      <alignment horizontal="left" wrapText="1"/>
    </xf>
    <xf numFmtId="0" fontId="8" fillId="0" borderId="17" xfId="0" applyFont="1" applyBorder="1" applyAlignment="1">
      <alignment horizontal="left"/>
    </xf>
    <xf numFmtId="4" fontId="1" fillId="0" borderId="17" xfId="0" applyNumberFormat="1" applyFont="1" applyBorder="1"/>
    <xf numFmtId="0" fontId="1" fillId="0" borderId="17" xfId="0" applyFont="1" applyBorder="1" applyAlignment="1"/>
    <xf numFmtId="4" fontId="8" fillId="0" borderId="0" xfId="374" applyNumberFormat="1" applyFont="1" applyFill="1" applyAlignment="1">
      <alignment horizontal="right"/>
    </xf>
    <xf numFmtId="0" fontId="8" fillId="0" borderId="0" xfId="374" applyFont="1" applyAlignment="1">
      <alignment horizontal="left"/>
    </xf>
    <xf numFmtId="0" fontId="1" fillId="0" borderId="0" xfId="374" applyFont="1" applyAlignment="1">
      <alignment horizontal="left"/>
    </xf>
    <xf numFmtId="2" fontId="34" fillId="0" borderId="0" xfId="374" applyNumberFormat="1" applyFont="1" applyAlignment="1">
      <alignment horizontal="right" vertical="top"/>
    </xf>
    <xf numFmtId="0" fontId="34" fillId="0" borderId="0" xfId="374" applyFont="1" applyFill="1" applyAlignment="1">
      <alignment horizontal="left" vertical="top"/>
    </xf>
    <xf numFmtId="0" fontId="35" fillId="0" borderId="0" xfId="374" applyFont="1" applyFill="1" applyBorder="1"/>
    <xf numFmtId="0" fontId="23" fillId="0" borderId="0" xfId="374" applyFont="1"/>
    <xf numFmtId="4" fontId="1" fillId="0" borderId="0" xfId="374" applyNumberFormat="1" applyFont="1" applyAlignment="1">
      <alignment horizontal="right"/>
    </xf>
    <xf numFmtId="0" fontId="1" fillId="0" borderId="0" xfId="374" applyFont="1" applyAlignment="1">
      <alignment horizontal="justify" vertical="top" wrapText="1"/>
    </xf>
    <xf numFmtId="0" fontId="1" fillId="0" borderId="0" xfId="384" applyFont="1" applyAlignment="1">
      <alignment horizontal="justify" vertical="top"/>
    </xf>
    <xf numFmtId="0" fontId="1" fillId="0" borderId="0" xfId="264" applyFont="1" applyAlignment="1">
      <alignment wrapText="1"/>
    </xf>
    <xf numFmtId="0" fontId="38" fillId="0" borderId="0" xfId="271" applyFont="1"/>
    <xf numFmtId="0" fontId="8" fillId="0" borderId="0" xfId="0" applyNumberFormat="1" applyFont="1" applyAlignment="1">
      <alignment horizontal="justify" vertical="top"/>
    </xf>
    <xf numFmtId="0" fontId="1" fillId="0" borderId="0" xfId="266" applyFont="1" applyAlignment="1">
      <alignment horizontal="justify" vertical="top"/>
    </xf>
    <xf numFmtId="4" fontId="1" fillId="0" borderId="0" xfId="0" applyNumberFormat="1" applyFont="1" applyAlignment="1">
      <alignment horizontal="center"/>
    </xf>
    <xf numFmtId="0" fontId="1" fillId="0" borderId="0" xfId="277" applyFont="1" applyAlignment="1">
      <alignment horizontal="center" vertical="center"/>
    </xf>
    <xf numFmtId="0" fontId="1" fillId="0" borderId="0" xfId="277" applyFont="1" applyFill="1" applyAlignment="1">
      <alignment horizontal="justify" vertical="top"/>
    </xf>
    <xf numFmtId="0" fontId="8" fillId="0" borderId="0" xfId="277" applyFont="1" applyAlignment="1">
      <alignment vertical="top"/>
    </xf>
    <xf numFmtId="0" fontId="8" fillId="0" borderId="0" xfId="277" applyFont="1" applyAlignment="1">
      <alignment horizontal="right" vertical="top"/>
    </xf>
    <xf numFmtId="2" fontId="1" fillId="0" borderId="0" xfId="277" applyNumberFormat="1" applyFont="1" applyAlignment="1">
      <alignment horizontal="center" vertical="center"/>
    </xf>
    <xf numFmtId="4" fontId="1" fillId="0" borderId="0" xfId="277" applyNumberFormat="1" applyFont="1" applyFill="1" applyAlignment="1">
      <alignment horizontal="center" vertical="center"/>
    </xf>
    <xf numFmtId="0" fontId="1" fillId="0" borderId="0" xfId="383" applyFont="1" applyAlignment="1">
      <alignment horizontal="justify" vertical="top"/>
    </xf>
    <xf numFmtId="0" fontId="61" fillId="0" borderId="0" xfId="274"/>
    <xf numFmtId="0" fontId="34" fillId="0" borderId="0" xfId="277" applyFont="1" applyAlignment="1">
      <alignment horizontal="right" vertical="top"/>
    </xf>
    <xf numFmtId="0" fontId="34" fillId="0" borderId="0" xfId="277" applyFont="1" applyAlignment="1">
      <alignment vertical="top"/>
    </xf>
    <xf numFmtId="0" fontId="31" fillId="0" borderId="0" xfId="274" applyFont="1"/>
    <xf numFmtId="43" fontId="1" fillId="0" borderId="0" xfId="137" applyFont="1" applyAlignment="1">
      <alignment horizontal="center" vertical="center"/>
    </xf>
    <xf numFmtId="0" fontId="38" fillId="0" borderId="0" xfId="320" applyFont="1"/>
    <xf numFmtId="4" fontId="33" fillId="0" borderId="0" xfId="277" applyNumberFormat="1" applyFont="1" applyFill="1" applyAlignment="1">
      <alignment horizontal="center" vertical="center"/>
    </xf>
    <xf numFmtId="0" fontId="8" fillId="0" borderId="0" xfId="277" applyFont="1" applyAlignment="1">
      <alignment horizontal="justify" vertical="top"/>
    </xf>
    <xf numFmtId="43" fontId="33" fillId="0" borderId="0" xfId="182" applyFont="1" applyFill="1" applyAlignment="1">
      <alignment horizontal="center" vertical="center"/>
    </xf>
    <xf numFmtId="0" fontId="1" fillId="0" borderId="0" xfId="277" applyFont="1" applyAlignment="1">
      <alignment horizontal="justify" vertical="top"/>
    </xf>
    <xf numFmtId="0" fontId="61" fillId="0" borderId="0" xfId="328"/>
    <xf numFmtId="0" fontId="35" fillId="0" borderId="0" xfId="277" applyFont="1" applyAlignment="1">
      <alignment horizontal="center" vertical="center"/>
    </xf>
    <xf numFmtId="4" fontId="35" fillId="0" borderId="0" xfId="277" applyNumberFormat="1" applyFont="1" applyFill="1" applyAlignment="1">
      <alignment horizontal="center" vertical="center"/>
    </xf>
    <xf numFmtId="43" fontId="35" fillId="0" borderId="0" xfId="180" applyFont="1" applyAlignment="1">
      <alignment horizontal="center" vertical="center"/>
    </xf>
    <xf numFmtId="0" fontId="31" fillId="0" borderId="0" xfId="328" applyFont="1"/>
    <xf numFmtId="2" fontId="35" fillId="0" borderId="0" xfId="277" applyNumberFormat="1" applyFont="1" applyAlignment="1">
      <alignment horizontal="center" vertical="center"/>
    </xf>
    <xf numFmtId="0" fontId="1" fillId="0" borderId="0" xfId="268" applyFont="1" applyAlignment="1">
      <alignment horizontal="justify" vertical="top"/>
    </xf>
    <xf numFmtId="0" fontId="33" fillId="0" borderId="0" xfId="277" applyFont="1" applyFill="1" applyAlignment="1">
      <alignment horizontal="center" vertical="center"/>
    </xf>
    <xf numFmtId="0" fontId="8" fillId="0" borderId="0" xfId="277" applyFont="1" applyFill="1" applyAlignment="1">
      <alignment vertical="top"/>
    </xf>
    <xf numFmtId="0" fontId="8" fillId="0" borderId="0" xfId="277" applyFont="1" applyFill="1" applyAlignment="1">
      <alignment horizontal="right" vertical="top"/>
    </xf>
    <xf numFmtId="0" fontId="1" fillId="0" borderId="0" xfId="277" applyFont="1" applyFill="1" applyAlignment="1">
      <alignment horizontal="center" vertical="center"/>
    </xf>
    <xf numFmtId="0" fontId="37" fillId="0" borderId="0" xfId="361" applyFont="1" applyFill="1"/>
    <xf numFmtId="2" fontId="1" fillId="0" borderId="0" xfId="277" applyNumberFormat="1" applyFont="1" applyFill="1" applyAlignment="1">
      <alignment horizontal="center" vertical="center"/>
    </xf>
    <xf numFmtId="43" fontId="1" fillId="0" borderId="0" xfId="182" applyFont="1" applyFill="1" applyAlignment="1">
      <alignment horizontal="center" vertical="center"/>
    </xf>
    <xf numFmtId="4" fontId="8" fillId="0" borderId="0" xfId="277" applyNumberFormat="1" applyFont="1" applyFill="1" applyAlignment="1">
      <alignment horizontal="right" vertical="center"/>
    </xf>
    <xf numFmtId="0" fontId="8" fillId="0" borderId="0" xfId="0" applyFont="1" applyFill="1"/>
    <xf numFmtId="0" fontId="8" fillId="0" borderId="0" xfId="277" applyFont="1" applyFill="1" applyAlignment="1">
      <alignment horizontal="left" vertical="center"/>
    </xf>
    <xf numFmtId="0" fontId="8" fillId="0" borderId="0" xfId="0" applyFont="1" applyFill="1" applyBorder="1" applyAlignment="1">
      <alignment vertical="top" wrapText="1"/>
    </xf>
    <xf numFmtId="4" fontId="1" fillId="0" borderId="0" xfId="277" applyNumberFormat="1" applyFont="1" applyFill="1" applyAlignment="1">
      <alignment horizontal="right" vertical="center"/>
    </xf>
    <xf numFmtId="0" fontId="1" fillId="0" borderId="0" xfId="364" applyFont="1" applyAlignment="1">
      <alignment horizontal="justify" vertical="top"/>
    </xf>
    <xf numFmtId="0" fontId="62" fillId="0" borderId="0" xfId="0" applyFont="1" applyFill="1" applyBorder="1"/>
    <xf numFmtId="0" fontId="62" fillId="0" borderId="0" xfId="0" applyFont="1"/>
    <xf numFmtId="0"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35" fillId="0" borderId="0" xfId="0" applyFont="1"/>
    <xf numFmtId="0" fontId="1" fillId="0" borderId="0" xfId="267" applyFont="1" applyAlignment="1">
      <alignment horizontal="justify" vertical="top"/>
    </xf>
    <xf numFmtId="0" fontId="1" fillId="0" borderId="0" xfId="370" applyFont="1" applyFill="1" applyAlignment="1">
      <alignment horizontal="justify" vertical="top"/>
    </xf>
    <xf numFmtId="0" fontId="63" fillId="0" borderId="0" xfId="0" applyFont="1"/>
    <xf numFmtId="164" fontId="64" fillId="0" borderId="0" xfId="0" applyNumberFormat="1" applyFont="1" applyBorder="1"/>
    <xf numFmtId="0" fontId="62" fillId="0" borderId="0" xfId="0" applyFont="1" applyBorder="1"/>
    <xf numFmtId="0" fontId="65" fillId="0" borderId="0" xfId="0" applyFont="1"/>
    <xf numFmtId="0" fontId="0" fillId="0" borderId="0" xfId="0" applyFont="1"/>
    <xf numFmtId="169" fontId="69" fillId="0" borderId="22" xfId="415" applyNumberFormat="1" applyFont="1" applyFill="1" applyBorder="1" applyAlignment="1" applyProtection="1">
      <alignment horizontal="center" vertical="center"/>
    </xf>
    <xf numFmtId="169" fontId="69" fillId="0" borderId="23" xfId="415" applyNumberFormat="1" applyFont="1" applyFill="1" applyBorder="1" applyAlignment="1" applyProtection="1">
      <alignment horizontal="center" vertical="center"/>
    </xf>
    <xf numFmtId="169" fontId="69" fillId="0" borderId="25" xfId="415" applyNumberFormat="1" applyFont="1" applyFill="1" applyBorder="1" applyAlignment="1" applyProtection="1">
      <alignment horizontal="center" vertical="center"/>
    </xf>
    <xf numFmtId="169" fontId="69" fillId="0" borderId="27" xfId="415" applyNumberFormat="1" applyFont="1" applyFill="1" applyBorder="1" applyAlignment="1" applyProtection="1">
      <alignment horizontal="center" vertical="center"/>
    </xf>
    <xf numFmtId="0" fontId="1" fillId="0" borderId="0" xfId="0" applyFont="1" applyFill="1" applyAlignment="1">
      <alignment horizontal="left" vertical="top"/>
    </xf>
    <xf numFmtId="2" fontId="1" fillId="0" borderId="0" xfId="0" applyNumberFormat="1" applyFont="1" applyAlignment="1">
      <alignment horizontal="right" vertical="top"/>
    </xf>
    <xf numFmtId="4" fontId="1" fillId="0" borderId="0" xfId="0" applyNumberFormat="1" applyFont="1" applyFill="1" applyAlignment="1">
      <alignment horizontal="right"/>
    </xf>
    <xf numFmtId="0" fontId="1" fillId="0" borderId="0" xfId="0" applyFont="1" applyBorder="1" applyAlignment="1">
      <alignment horizontal="left" vertical="top"/>
    </xf>
    <xf numFmtId="4" fontId="1" fillId="0" borderId="0" xfId="0" applyNumberFormat="1" applyFont="1" applyBorder="1"/>
    <xf numFmtId="0" fontId="1" fillId="0" borderId="0" xfId="277" applyFont="1" applyFill="1" applyBorder="1" applyAlignment="1">
      <alignment horizontal="justify" vertical="top" wrapText="1"/>
    </xf>
    <xf numFmtId="0" fontId="1" fillId="0" borderId="13" xfId="0" applyFont="1" applyBorder="1" applyAlignment="1">
      <alignment wrapText="1"/>
    </xf>
    <xf numFmtId="0" fontId="1" fillId="0" borderId="0" xfId="0" applyFont="1" applyFill="1" applyBorder="1" applyAlignment="1" applyProtection="1">
      <alignment horizontal="left" vertical="top" wrapText="1"/>
    </xf>
    <xf numFmtId="0" fontId="1" fillId="0" borderId="13" xfId="0" applyFont="1" applyFill="1" applyBorder="1" applyAlignment="1" applyProtection="1">
      <alignment horizontal="justify" vertical="top" wrapText="1"/>
    </xf>
    <xf numFmtId="0" fontId="1" fillId="0" borderId="13" xfId="0" applyFont="1" applyBorder="1"/>
    <xf numFmtId="0" fontId="1" fillId="0" borderId="0" xfId="0" applyFont="1" applyFill="1" applyBorder="1" applyAlignment="1" applyProtection="1">
      <alignment horizontal="justify" vertical="top" wrapText="1"/>
    </xf>
    <xf numFmtId="0" fontId="8" fillId="0" borderId="0" xfId="0" applyFont="1" applyFill="1" applyBorder="1" applyAlignment="1" applyProtection="1">
      <alignment horizontal="justify" vertical="top" wrapText="1"/>
    </xf>
    <xf numFmtId="0" fontId="8" fillId="0" borderId="13" xfId="0" applyFont="1" applyFill="1" applyBorder="1" applyAlignment="1" applyProtection="1">
      <alignment horizontal="justify" vertical="top" wrapText="1"/>
    </xf>
    <xf numFmtId="0" fontId="1" fillId="27" borderId="0" xfId="0" applyFont="1" applyFill="1" applyAlignment="1">
      <alignment horizontal="justify" vertical="top"/>
    </xf>
    <xf numFmtId="0" fontId="1" fillId="0" borderId="0" xfId="277" applyFont="1" applyFill="1" applyAlignment="1">
      <alignment horizontal="left" vertical="top" wrapText="1"/>
    </xf>
    <xf numFmtId="0" fontId="8" fillId="0" borderId="0" xfId="0" applyFont="1" applyFill="1" applyAlignment="1">
      <alignment horizontal="left" vertical="top" wrapText="1"/>
    </xf>
    <xf numFmtId="4" fontId="1" fillId="0" borderId="0" xfId="0" applyNumberFormat="1" applyFont="1" applyAlignment="1">
      <alignment horizontal="right"/>
    </xf>
    <xf numFmtId="0" fontId="1" fillId="0" borderId="0" xfId="0" applyFont="1" applyBorder="1" applyAlignment="1">
      <alignment horizontal="left"/>
    </xf>
    <xf numFmtId="4" fontId="1" fillId="0" borderId="0" xfId="0" applyNumberFormat="1" applyFont="1" applyBorder="1" applyAlignment="1">
      <alignment horizontal="right"/>
    </xf>
    <xf numFmtId="0" fontId="1" fillId="0" borderId="18" xfId="0" applyFont="1" applyBorder="1" applyAlignment="1">
      <alignment horizontal="left"/>
    </xf>
    <xf numFmtId="4" fontId="1" fillId="0" borderId="18" xfId="0" applyNumberFormat="1" applyFont="1" applyBorder="1" applyAlignment="1">
      <alignment horizontal="right"/>
    </xf>
    <xf numFmtId="170" fontId="1" fillId="0" borderId="0" xfId="136" applyNumberFormat="1" applyFont="1" applyFill="1" applyBorder="1" applyAlignment="1" applyProtection="1"/>
    <xf numFmtId="170" fontId="1" fillId="0" borderId="17" xfId="136" applyNumberFormat="1" applyFont="1" applyFill="1" applyBorder="1" applyAlignment="1" applyProtection="1"/>
    <xf numFmtId="170" fontId="1" fillId="0" borderId="0" xfId="0" applyNumberFormat="1" applyFont="1" applyFill="1"/>
    <xf numFmtId="170" fontId="5" fillId="0" borderId="0" xfId="136" applyNumberFormat="1" applyFont="1" applyFill="1" applyBorder="1" applyAlignment="1" applyProtection="1"/>
    <xf numFmtId="170" fontId="1" fillId="0" borderId="0" xfId="0" applyNumberFormat="1" applyFont="1"/>
    <xf numFmtId="170" fontId="1" fillId="0" borderId="10" xfId="0" applyNumberFormat="1" applyFont="1" applyBorder="1"/>
    <xf numFmtId="170" fontId="69" fillId="0" borderId="22" xfId="415" applyNumberFormat="1" applyFont="1" applyFill="1" applyBorder="1" applyAlignment="1" applyProtection="1">
      <alignment horizontal="center" vertical="center"/>
    </xf>
    <xf numFmtId="166" fontId="1" fillId="28" borderId="0" xfId="0" applyNumberFormat="1" applyFont="1" applyFill="1" applyProtection="1">
      <protection locked="0"/>
    </xf>
    <xf numFmtId="4" fontId="1" fillId="28" borderId="0" xfId="0" applyNumberFormat="1" applyFont="1" applyFill="1" applyProtection="1">
      <protection locked="0"/>
    </xf>
    <xf numFmtId="166" fontId="1" fillId="28" borderId="0" xfId="0" applyNumberFormat="1" applyFont="1" applyFill="1" applyBorder="1" applyAlignment="1" applyProtection="1">
      <protection locked="0"/>
    </xf>
    <xf numFmtId="166" fontId="1" fillId="28" borderId="0" xfId="374" applyNumberFormat="1" applyFont="1" applyFill="1" applyAlignment="1" applyProtection="1">
      <alignment horizontal="right"/>
      <protection locked="0"/>
    </xf>
    <xf numFmtId="2" fontId="1" fillId="28" borderId="0" xfId="0" applyNumberFormat="1" applyFont="1" applyFill="1" applyBorder="1" applyProtection="1">
      <protection locked="0"/>
    </xf>
    <xf numFmtId="4" fontId="37" fillId="28" borderId="0" xfId="361" applyNumberFormat="1" applyFont="1" applyFill="1" applyAlignment="1" applyProtection="1">
      <alignment horizontal="right" vertical="center"/>
      <protection locked="0"/>
    </xf>
    <xf numFmtId="0" fontId="1" fillId="28" borderId="18" xfId="277" applyFont="1" applyFill="1" applyBorder="1" applyAlignment="1" applyProtection="1">
      <alignment horizontal="justify" vertical="top"/>
      <protection locked="0"/>
    </xf>
    <xf numFmtId="0" fontId="1" fillId="28" borderId="0" xfId="277" applyFont="1" applyFill="1" applyAlignment="1" applyProtection="1">
      <alignment horizontal="justify" vertical="center"/>
      <protection locked="0"/>
    </xf>
    <xf numFmtId="4" fontId="27" fillId="28" borderId="0" xfId="277" applyNumberFormat="1" applyFont="1" applyFill="1" applyProtection="1">
      <protection locked="0"/>
    </xf>
    <xf numFmtId="0" fontId="0" fillId="0" borderId="0" xfId="0" applyAlignment="1" applyProtection="1">
      <alignment wrapText="1"/>
    </xf>
    <xf numFmtId="0" fontId="3" fillId="0" borderId="0" xfId="0" applyFont="1" applyAlignment="1" applyProtection="1"/>
    <xf numFmtId="0" fontId="68" fillId="0" borderId="0" xfId="414" applyProtection="1"/>
    <xf numFmtId="0" fontId="0" fillId="0" borderId="0" xfId="0" applyProtection="1"/>
    <xf numFmtId="49" fontId="69" fillId="0" borderId="0" xfId="414" applyNumberFormat="1" applyFont="1" applyFill="1" applyBorder="1" applyAlignment="1" applyProtection="1">
      <alignment horizontal="right" vertical="top"/>
    </xf>
    <xf numFmtId="1" fontId="69" fillId="0" borderId="0" xfId="414" applyNumberFormat="1" applyFont="1" applyFill="1" applyBorder="1" applyAlignment="1" applyProtection="1">
      <alignment horizontal="right" vertical="top"/>
    </xf>
    <xf numFmtId="1" fontId="73" fillId="25" borderId="19" xfId="414" applyNumberFormat="1" applyFont="1" applyFill="1" applyBorder="1" applyAlignment="1" applyProtection="1">
      <alignment horizontal="center" vertical="center" wrapText="1"/>
    </xf>
    <xf numFmtId="0" fontId="70" fillId="25" borderId="19" xfId="414" applyFont="1" applyFill="1" applyBorder="1" applyAlignment="1" applyProtection="1">
      <alignment horizontal="center" vertical="center" wrapText="1"/>
    </xf>
    <xf numFmtId="0" fontId="70" fillId="25" borderId="19" xfId="414" applyFont="1" applyFill="1" applyBorder="1" applyAlignment="1" applyProtection="1">
      <alignment horizontal="center" vertical="center" textRotation="90" wrapText="1"/>
    </xf>
    <xf numFmtId="1" fontId="70" fillId="25" borderId="19" xfId="414" applyNumberFormat="1" applyFont="1" applyFill="1" applyBorder="1" applyAlignment="1" applyProtection="1">
      <alignment horizontal="center" vertical="center" textRotation="90" wrapText="1"/>
    </xf>
    <xf numFmtId="4" fontId="70" fillId="25" borderId="19" xfId="414" applyNumberFormat="1" applyFont="1" applyFill="1" applyBorder="1" applyAlignment="1" applyProtection="1">
      <alignment horizontal="center" vertical="center" wrapText="1"/>
    </xf>
    <xf numFmtId="2" fontId="70" fillId="25" borderId="19" xfId="414" applyNumberFormat="1" applyFont="1" applyFill="1" applyBorder="1" applyAlignment="1" applyProtection="1">
      <alignment horizontal="center" vertical="center" wrapText="1"/>
    </xf>
    <xf numFmtId="0" fontId="70" fillId="0" borderId="0" xfId="414" applyFont="1" applyFill="1" applyBorder="1" applyAlignment="1" applyProtection="1">
      <alignment horizontal="left"/>
    </xf>
    <xf numFmtId="0" fontId="70" fillId="0" borderId="0" xfId="414" applyFont="1" applyFill="1" applyBorder="1" applyProtection="1"/>
    <xf numFmtId="0" fontId="70" fillId="0" borderId="0" xfId="414" applyFont="1" applyFill="1" applyBorder="1" applyAlignment="1" applyProtection="1">
      <alignment horizontal="center"/>
    </xf>
    <xf numFmtId="0" fontId="70" fillId="0" borderId="0" xfId="414" applyFont="1" applyFill="1" applyBorder="1" applyAlignment="1" applyProtection="1">
      <alignment wrapText="1"/>
    </xf>
    <xf numFmtId="0" fontId="72" fillId="0" borderId="0" xfId="414" applyFont="1" applyFill="1" applyBorder="1" applyAlignment="1" applyProtection="1">
      <alignment wrapText="1"/>
    </xf>
    <xf numFmtId="1" fontId="69" fillId="0" borderId="25" xfId="414" applyNumberFormat="1" applyFont="1" applyBorder="1" applyAlignment="1" applyProtection="1">
      <alignment horizontal="right" vertical="top" wrapText="1"/>
    </xf>
    <xf numFmtId="0" fontId="70" fillId="0" borderId="0" xfId="414" applyFont="1" applyFill="1" applyBorder="1" applyAlignment="1" applyProtection="1">
      <alignment horizontal="left" vertical="center" wrapText="1"/>
    </xf>
    <xf numFmtId="0" fontId="69" fillId="0" borderId="25" xfId="414" applyFont="1" applyFill="1" applyBorder="1" applyAlignment="1" applyProtection="1">
      <alignment horizontal="center" vertical="center" wrapText="1"/>
    </xf>
    <xf numFmtId="0" fontId="79" fillId="0" borderId="25" xfId="414" applyFont="1" applyFill="1" applyBorder="1" applyAlignment="1" applyProtection="1">
      <alignment horizontal="center"/>
    </xf>
    <xf numFmtId="170" fontId="69" fillId="0" borderId="25" xfId="414" applyNumberFormat="1" applyFont="1" applyFill="1" applyBorder="1" applyAlignment="1" applyProtection="1">
      <alignment horizontal="center" vertical="center" wrapText="1"/>
    </xf>
    <xf numFmtId="0" fontId="72" fillId="0" borderId="0" xfId="414" applyFont="1" applyFill="1" applyBorder="1" applyProtection="1"/>
    <xf numFmtId="49" fontId="74" fillId="0" borderId="0" xfId="414" applyNumberFormat="1" applyFont="1" applyFill="1" applyBorder="1" applyAlignment="1" applyProtection="1">
      <alignment horizontal="left" vertical="center" wrapText="1"/>
    </xf>
    <xf numFmtId="0" fontId="79" fillId="0" borderId="25" xfId="414" applyFont="1" applyFill="1" applyBorder="1" applyAlignment="1" applyProtection="1">
      <alignment horizontal="center" vertical="center"/>
    </xf>
    <xf numFmtId="170" fontId="69" fillId="0" borderId="25" xfId="414" applyNumberFormat="1" applyFont="1" applyBorder="1" applyAlignment="1" applyProtection="1">
      <alignment horizontal="center" vertical="center" wrapText="1"/>
    </xf>
    <xf numFmtId="49" fontId="69" fillId="0" borderId="25" xfId="414" applyNumberFormat="1" applyFont="1" applyFill="1" applyBorder="1" applyAlignment="1" applyProtection="1">
      <alignment horizontal="center" vertical="center" wrapText="1"/>
    </xf>
    <xf numFmtId="1" fontId="79" fillId="0" borderId="25" xfId="414" applyNumberFormat="1" applyFont="1" applyFill="1" applyBorder="1" applyAlignment="1" applyProtection="1">
      <alignment horizontal="center" vertical="center" wrapText="1"/>
    </xf>
    <xf numFmtId="1" fontId="69" fillId="0" borderId="23" xfId="414" applyNumberFormat="1" applyFont="1" applyBorder="1" applyAlignment="1" applyProtection="1">
      <alignment horizontal="right" vertical="top" wrapText="1"/>
    </xf>
    <xf numFmtId="49" fontId="69" fillId="0" borderId="23" xfId="414" applyNumberFormat="1" applyFont="1" applyFill="1" applyBorder="1" applyAlignment="1" applyProtection="1">
      <alignment horizontal="center" vertical="center" wrapText="1"/>
    </xf>
    <xf numFmtId="1" fontId="73" fillId="25" borderId="23" xfId="414" applyNumberFormat="1" applyFont="1" applyFill="1" applyBorder="1" applyAlignment="1" applyProtection="1">
      <alignment horizontal="right" vertical="top" wrapText="1"/>
    </xf>
    <xf numFmtId="0" fontId="75" fillId="25" borderId="22" xfId="414" applyFont="1" applyFill="1" applyBorder="1" applyAlignment="1" applyProtection="1">
      <alignment horizontal="left" vertical="center" wrapText="1"/>
    </xf>
    <xf numFmtId="0" fontId="70" fillId="25" borderId="23" xfId="414" applyFont="1" applyFill="1" applyBorder="1" applyAlignment="1" applyProtection="1">
      <alignment horizontal="center" vertical="center" wrapText="1"/>
    </xf>
    <xf numFmtId="1" fontId="87" fillId="25" borderId="22" xfId="414" applyNumberFormat="1" applyFont="1" applyFill="1" applyBorder="1" applyAlignment="1" applyProtection="1">
      <alignment horizontal="center" vertical="center" wrapText="1"/>
    </xf>
    <xf numFmtId="4" fontId="70" fillId="25" borderId="22" xfId="414" applyNumberFormat="1" applyFont="1" applyFill="1" applyBorder="1" applyAlignment="1" applyProtection="1">
      <alignment horizontal="center" vertical="center" wrapText="1"/>
    </xf>
    <xf numFmtId="2" fontId="70" fillId="25" borderId="23" xfId="414" applyNumberFormat="1" applyFont="1" applyFill="1" applyBorder="1" applyAlignment="1" applyProtection="1">
      <alignment horizontal="center" vertical="center" wrapText="1"/>
    </xf>
    <xf numFmtId="1" fontId="73" fillId="0" borderId="22" xfId="414" applyNumberFormat="1" applyFont="1" applyFill="1" applyBorder="1" applyAlignment="1" applyProtection="1">
      <alignment horizontal="right" vertical="top" wrapText="1"/>
    </xf>
    <xf numFmtId="0" fontId="75" fillId="0" borderId="27" xfId="414" applyFont="1" applyFill="1" applyBorder="1" applyAlignment="1" applyProtection="1">
      <alignment horizontal="left" vertical="center" wrapText="1"/>
    </xf>
    <xf numFmtId="0" fontId="70" fillId="0" borderId="23" xfId="414" applyFont="1" applyFill="1" applyBorder="1" applyAlignment="1" applyProtection="1">
      <alignment horizontal="center" vertical="center" wrapText="1"/>
    </xf>
    <xf numFmtId="1" fontId="87" fillId="0" borderId="22" xfId="414" applyNumberFormat="1" applyFont="1" applyFill="1" applyBorder="1" applyAlignment="1" applyProtection="1">
      <alignment horizontal="center" vertical="center" wrapText="1"/>
    </xf>
    <xf numFmtId="4" fontId="70" fillId="0" borderId="22" xfId="414" applyNumberFormat="1" applyFont="1" applyFill="1" applyBorder="1" applyAlignment="1" applyProtection="1">
      <alignment horizontal="center" vertical="center" wrapText="1"/>
    </xf>
    <xf numFmtId="2" fontId="70" fillId="0" borderId="23" xfId="414" applyNumberFormat="1" applyFont="1" applyFill="1" applyBorder="1" applyAlignment="1" applyProtection="1">
      <alignment horizontal="center" vertical="center" wrapText="1"/>
    </xf>
    <xf numFmtId="0" fontId="89" fillId="0" borderId="22" xfId="414" applyNumberFormat="1" applyFont="1" applyFill="1" applyBorder="1" applyAlignment="1" applyProtection="1">
      <alignment horizontal="center" vertical="top"/>
    </xf>
    <xf numFmtId="0" fontId="69" fillId="0" borderId="27" xfId="414" applyFont="1" applyFill="1" applyBorder="1" applyAlignment="1" applyProtection="1">
      <alignment horizontal="left" vertical="top" wrapText="1"/>
    </xf>
    <xf numFmtId="0" fontId="69" fillId="0" borderId="22" xfId="414" applyFont="1" applyFill="1" applyBorder="1" applyAlignment="1" applyProtection="1">
      <alignment horizontal="center" vertical="center" wrapText="1"/>
    </xf>
    <xf numFmtId="0" fontId="69" fillId="0" borderId="22" xfId="414" applyFont="1" applyFill="1" applyBorder="1" applyAlignment="1" applyProtection="1">
      <alignment horizontal="center" vertical="center"/>
    </xf>
    <xf numFmtId="170" fontId="69" fillId="0" borderId="22" xfId="414" applyNumberFormat="1" applyFont="1" applyFill="1" applyBorder="1" applyAlignment="1" applyProtection="1">
      <alignment horizontal="center" vertical="center" wrapText="1"/>
    </xf>
    <xf numFmtId="0" fontId="69" fillId="0" borderId="0" xfId="414" applyFont="1" applyFill="1" applyBorder="1" applyAlignment="1" applyProtection="1">
      <alignment horizontal="left" wrapText="1"/>
    </xf>
    <xf numFmtId="0" fontId="79" fillId="0" borderId="0" xfId="414" applyFont="1" applyFill="1" applyBorder="1" applyAlignment="1" applyProtection="1">
      <alignment horizontal="left"/>
    </xf>
    <xf numFmtId="0" fontId="69" fillId="0" borderId="22" xfId="414" applyFont="1" applyBorder="1" applyAlignment="1" applyProtection="1">
      <alignment horizontal="center" vertical="center"/>
    </xf>
    <xf numFmtId="1" fontId="69" fillId="0" borderId="22" xfId="414" applyNumberFormat="1" applyFont="1" applyFill="1" applyBorder="1" applyAlignment="1" applyProtection="1">
      <alignment horizontal="center" vertical="center"/>
    </xf>
    <xf numFmtId="170" fontId="69" fillId="0" borderId="22" xfId="414" applyNumberFormat="1" applyFont="1" applyBorder="1" applyAlignment="1" applyProtection="1">
      <alignment horizontal="center" vertical="center" wrapText="1"/>
    </xf>
    <xf numFmtId="0" fontId="69" fillId="0" borderId="0" xfId="414" applyFont="1" applyFill="1" applyBorder="1" applyProtection="1"/>
    <xf numFmtId="49" fontId="69" fillId="0" borderId="22" xfId="414" applyNumberFormat="1" applyFont="1" applyFill="1" applyBorder="1" applyAlignment="1" applyProtection="1">
      <alignment horizontal="center" vertical="center" wrapText="1"/>
    </xf>
    <xf numFmtId="1" fontId="69" fillId="0" borderId="22" xfId="414" applyNumberFormat="1" applyFont="1" applyFill="1" applyBorder="1" applyAlignment="1" applyProtection="1">
      <alignment horizontal="center" vertical="center" wrapText="1"/>
    </xf>
    <xf numFmtId="0" fontId="83" fillId="0" borderId="0" xfId="414" applyFont="1" applyFill="1" applyBorder="1" applyAlignment="1" applyProtection="1">
      <alignment horizontal="left"/>
    </xf>
    <xf numFmtId="169" fontId="69" fillId="0" borderId="0" xfId="414" applyNumberFormat="1" applyFont="1" applyFill="1" applyBorder="1" applyAlignment="1" applyProtection="1">
      <alignment horizontal="left"/>
    </xf>
    <xf numFmtId="0" fontId="69" fillId="0" borderId="22" xfId="414" applyNumberFormat="1" applyFont="1" applyBorder="1" applyAlignment="1" applyProtection="1">
      <alignment horizontal="right" vertical="top" wrapText="1"/>
    </xf>
    <xf numFmtId="0" fontId="69" fillId="0" borderId="27" xfId="414" applyNumberFormat="1" applyFont="1" applyFill="1" applyBorder="1" applyAlignment="1" applyProtection="1">
      <alignment horizontal="left" vertical="top" wrapText="1"/>
    </xf>
    <xf numFmtId="49" fontId="69" fillId="0" borderId="22" xfId="414" applyNumberFormat="1" applyFont="1" applyBorder="1" applyAlignment="1" applyProtection="1">
      <alignment horizontal="center" vertical="center" wrapText="1"/>
    </xf>
    <xf numFmtId="1" fontId="79" fillId="0" borderId="22" xfId="414" applyNumberFormat="1" applyFont="1" applyBorder="1" applyAlignment="1" applyProtection="1">
      <alignment horizontal="center" vertical="center" wrapText="1"/>
    </xf>
    <xf numFmtId="0" fontId="69" fillId="0" borderId="22" xfId="414" applyNumberFormat="1" applyFont="1" applyBorder="1" applyAlignment="1" applyProtection="1">
      <alignment horizontal="center" vertical="top" wrapText="1"/>
    </xf>
    <xf numFmtId="0" fontId="69" fillId="0" borderId="22" xfId="414" applyFont="1" applyBorder="1" applyAlignment="1" applyProtection="1">
      <alignment horizontal="center" vertical="center" wrapText="1"/>
    </xf>
    <xf numFmtId="1" fontId="73" fillId="0" borderId="22" xfId="414" applyNumberFormat="1" applyFont="1" applyBorder="1" applyAlignment="1" applyProtection="1">
      <alignment horizontal="right" vertical="top" wrapText="1"/>
    </xf>
    <xf numFmtId="0" fontId="73" fillId="0" borderId="27" xfId="414" applyNumberFormat="1" applyFont="1" applyBorder="1" applyAlignment="1" applyProtection="1">
      <alignment horizontal="center" vertical="center" wrapText="1"/>
    </xf>
    <xf numFmtId="170" fontId="70" fillId="25" borderId="22" xfId="414" applyNumberFormat="1" applyFont="1" applyFill="1" applyBorder="1" applyAlignment="1" applyProtection="1">
      <alignment horizontal="right" vertical="center" wrapText="1"/>
    </xf>
    <xf numFmtId="0" fontId="76" fillId="0" borderId="0" xfId="414" applyFont="1" applyBorder="1" applyAlignment="1" applyProtection="1">
      <alignment horizontal="left"/>
    </xf>
    <xf numFmtId="0" fontId="76" fillId="0" borderId="0" xfId="414" applyFont="1" applyBorder="1" applyProtection="1"/>
    <xf numFmtId="0" fontId="77" fillId="0" borderId="0" xfId="414" applyFont="1" applyBorder="1" applyAlignment="1" applyProtection="1">
      <alignment horizontal="center"/>
    </xf>
    <xf numFmtId="0" fontId="78" fillId="0" borderId="0" xfId="414" applyFont="1" applyBorder="1" applyProtection="1"/>
    <xf numFmtId="1" fontId="69" fillId="0" borderId="22" xfId="414" applyNumberFormat="1" applyFont="1" applyFill="1" applyBorder="1" applyAlignment="1" applyProtection="1">
      <alignment horizontal="right" vertical="top" wrapText="1"/>
    </xf>
    <xf numFmtId="49" fontId="69" fillId="0" borderId="27" xfId="414" applyNumberFormat="1" applyFont="1" applyFill="1" applyBorder="1" applyAlignment="1" applyProtection="1">
      <alignment horizontal="left" vertical="center" wrapText="1"/>
    </xf>
    <xf numFmtId="0" fontId="69" fillId="0" borderId="0" xfId="414" applyFont="1" applyFill="1" applyBorder="1" applyAlignment="1" applyProtection="1">
      <alignment horizontal="left" vertical="center"/>
    </xf>
    <xf numFmtId="1" fontId="69" fillId="0" borderId="0" xfId="414" applyNumberFormat="1" applyFont="1" applyFill="1" applyBorder="1" applyProtection="1"/>
    <xf numFmtId="0" fontId="79" fillId="0" borderId="0" xfId="414" applyFont="1" applyFill="1" applyBorder="1" applyProtection="1"/>
    <xf numFmtId="14" fontId="71" fillId="0" borderId="0" xfId="414" applyNumberFormat="1" applyFont="1" applyBorder="1" applyAlignment="1" applyProtection="1">
      <alignment horizontal="left" vertical="center"/>
    </xf>
    <xf numFmtId="1" fontId="73" fillId="25" borderId="22" xfId="414" applyNumberFormat="1" applyFont="1" applyFill="1" applyBorder="1" applyAlignment="1" applyProtection="1">
      <alignment horizontal="right" vertical="top" wrapText="1"/>
    </xf>
    <xf numFmtId="0" fontId="75" fillId="25" borderId="27" xfId="414" applyFont="1" applyFill="1" applyBorder="1" applyAlignment="1" applyProtection="1">
      <alignment horizontal="left" vertical="center" wrapText="1"/>
    </xf>
    <xf numFmtId="1" fontId="69" fillId="0" borderId="22" xfId="414" applyNumberFormat="1" applyFont="1" applyBorder="1" applyAlignment="1" applyProtection="1">
      <alignment horizontal="right" vertical="top" wrapText="1"/>
    </xf>
    <xf numFmtId="0" fontId="81" fillId="0" borderId="27" xfId="414" applyFont="1" applyFill="1" applyBorder="1" applyAlignment="1" applyProtection="1">
      <alignment horizontal="left" vertical="top" wrapText="1"/>
    </xf>
    <xf numFmtId="0" fontId="79" fillId="0" borderId="22" xfId="414" applyFont="1" applyFill="1" applyBorder="1" applyAlignment="1" applyProtection="1">
      <alignment horizontal="center"/>
    </xf>
    <xf numFmtId="0" fontId="82" fillId="0" borderId="27" xfId="414" applyFont="1" applyFill="1" applyBorder="1" applyAlignment="1" applyProtection="1">
      <alignment horizontal="left" vertical="top" wrapText="1"/>
    </xf>
    <xf numFmtId="0" fontId="1" fillId="28" borderId="18" xfId="277" applyFont="1" applyFill="1" applyBorder="1" applyAlignment="1" applyProtection="1">
      <alignment horizontal="justify" vertical="top"/>
    </xf>
    <xf numFmtId="0" fontId="1" fillId="28" borderId="0" xfId="277" applyFont="1" applyFill="1" applyAlignment="1" applyProtection="1">
      <alignment horizontal="justify" vertical="top"/>
    </xf>
    <xf numFmtId="0" fontId="1" fillId="0" borderId="0" xfId="277" applyFont="1" applyFill="1" applyAlignment="1" applyProtection="1">
      <alignment horizontal="justify" vertical="top"/>
    </xf>
    <xf numFmtId="0" fontId="69" fillId="0" borderId="0" xfId="414" applyFont="1" applyFill="1" applyBorder="1" applyAlignment="1" applyProtection="1">
      <alignment horizontal="left"/>
    </xf>
    <xf numFmtId="1" fontId="73" fillId="25" borderId="22" xfId="414" applyNumberFormat="1" applyFont="1" applyFill="1" applyBorder="1" applyAlignment="1" applyProtection="1">
      <alignment horizontal="right" vertical="center" wrapText="1"/>
    </xf>
    <xf numFmtId="0" fontId="79" fillId="0" borderId="0" xfId="414" applyFont="1" applyFill="1" applyBorder="1" applyAlignment="1" applyProtection="1">
      <alignment horizontal="left" vertical="center"/>
    </xf>
    <xf numFmtId="0" fontId="69" fillId="0" borderId="22" xfId="414" applyFont="1" applyFill="1" applyBorder="1" applyAlignment="1" applyProtection="1">
      <alignment horizontal="left" vertical="top" wrapText="1"/>
    </xf>
    <xf numFmtId="0" fontId="69" fillId="0" borderId="0" xfId="414" applyFont="1" applyBorder="1" applyAlignment="1" applyProtection="1">
      <alignment horizontal="left" vertical="center"/>
    </xf>
    <xf numFmtId="0" fontId="70" fillId="0" borderId="0" xfId="414" applyFont="1" applyBorder="1" applyAlignment="1" applyProtection="1">
      <alignment horizontal="center" vertical="center"/>
    </xf>
    <xf numFmtId="14" fontId="90" fillId="0" borderId="0" xfId="414" applyNumberFormat="1" applyFont="1" applyBorder="1" applyAlignment="1" applyProtection="1">
      <alignment horizontal="left" vertical="center"/>
    </xf>
    <xf numFmtId="49" fontId="69" fillId="0" borderId="22" xfId="414" applyNumberFormat="1" applyFont="1" applyBorder="1" applyAlignment="1" applyProtection="1">
      <alignment horizontal="left" vertical="top" wrapText="1"/>
    </xf>
    <xf numFmtId="0" fontId="70" fillId="0" borderId="0" xfId="414" applyFont="1" applyFill="1" applyBorder="1" applyAlignment="1" applyProtection="1">
      <alignment horizontal="center" vertical="center"/>
    </xf>
    <xf numFmtId="49" fontId="69" fillId="0" borderId="22" xfId="414" applyNumberFormat="1" applyFont="1" applyFill="1" applyBorder="1" applyAlignment="1" applyProtection="1">
      <alignment horizontal="left" vertical="top" wrapText="1"/>
    </xf>
    <xf numFmtId="49" fontId="69" fillId="0" borderId="27" xfId="414" applyNumberFormat="1" applyFont="1" applyBorder="1" applyAlignment="1" applyProtection="1">
      <alignment horizontal="left" vertical="top" wrapText="1"/>
    </xf>
    <xf numFmtId="0" fontId="69" fillId="0" borderId="0" xfId="414" applyFont="1" applyBorder="1" applyProtection="1"/>
    <xf numFmtId="0" fontId="79" fillId="0" borderId="22" xfId="414" applyFont="1" applyFill="1" applyBorder="1" applyAlignment="1" applyProtection="1">
      <alignment horizontal="center" vertical="center"/>
    </xf>
    <xf numFmtId="0" fontId="69" fillId="0" borderId="0" xfId="414" applyFont="1" applyFill="1" applyBorder="1" applyAlignment="1" applyProtection="1">
      <alignment vertical="center"/>
    </xf>
    <xf numFmtId="14" fontId="84" fillId="0" borderId="0" xfId="414" applyNumberFormat="1" applyFont="1" applyBorder="1" applyAlignment="1" applyProtection="1">
      <alignment horizontal="left" vertical="center"/>
    </xf>
    <xf numFmtId="0" fontId="85" fillId="0" borderId="0" xfId="414" applyFont="1" applyFill="1" applyBorder="1" applyAlignment="1" applyProtection="1">
      <alignment horizontal="left" vertical="center"/>
    </xf>
    <xf numFmtId="0" fontId="85" fillId="0" borderId="0" xfId="414" applyFont="1" applyFill="1" applyBorder="1" applyAlignment="1" applyProtection="1">
      <alignment vertical="center"/>
    </xf>
    <xf numFmtId="0" fontId="88" fillId="0" borderId="0" xfId="414" applyFont="1" applyFill="1" applyBorder="1" applyAlignment="1" applyProtection="1">
      <alignment horizontal="center" vertical="center"/>
    </xf>
    <xf numFmtId="14" fontId="85" fillId="0" borderId="0" xfId="414" applyNumberFormat="1" applyFont="1" applyBorder="1" applyAlignment="1" applyProtection="1">
      <alignment horizontal="left" vertical="center"/>
    </xf>
    <xf numFmtId="0" fontId="85" fillId="0" borderId="0" xfId="414" applyFont="1" applyFill="1" applyBorder="1" applyAlignment="1" applyProtection="1">
      <alignment horizontal="left"/>
    </xf>
    <xf numFmtId="1" fontId="69" fillId="0" borderId="22" xfId="414" applyNumberFormat="1" applyFont="1" applyBorder="1" applyAlignment="1" applyProtection="1">
      <alignment horizontal="center" vertical="center"/>
    </xf>
    <xf numFmtId="0" fontId="69" fillId="0" borderId="0" xfId="414" applyFont="1" applyBorder="1" applyAlignment="1" applyProtection="1">
      <alignment horizontal="left"/>
    </xf>
    <xf numFmtId="14" fontId="84" fillId="0" borderId="0" xfId="414" applyNumberFormat="1" applyFont="1" applyBorder="1" applyAlignment="1" applyProtection="1">
      <alignment horizontal="center" vertical="center"/>
    </xf>
    <xf numFmtId="0" fontId="74" fillId="0" borderId="0" xfId="414" applyFont="1" applyProtection="1"/>
    <xf numFmtId="0" fontId="69" fillId="0" borderId="0" xfId="414" applyFont="1" applyFill="1" applyBorder="1" applyAlignment="1" applyProtection="1">
      <alignment horizontal="center" vertical="center"/>
    </xf>
    <xf numFmtId="0" fontId="74" fillId="0" borderId="0" xfId="414" applyFont="1" applyAlignment="1" applyProtection="1">
      <alignment horizontal="center" vertical="center"/>
    </xf>
    <xf numFmtId="0" fontId="79" fillId="0" borderId="0" xfId="414" applyFont="1" applyFill="1" applyBorder="1" applyAlignment="1" applyProtection="1">
      <alignment vertical="center" wrapText="1"/>
    </xf>
    <xf numFmtId="1" fontId="69" fillId="0" borderId="0" xfId="414" applyNumberFormat="1" applyFont="1" applyFill="1" applyBorder="1" applyAlignment="1" applyProtection="1">
      <alignment horizontal="left" vertical="center"/>
    </xf>
    <xf numFmtId="0" fontId="69" fillId="0" borderId="0" xfId="414" applyFont="1" applyFill="1" applyBorder="1" applyAlignment="1" applyProtection="1">
      <alignment vertical="center" wrapText="1"/>
    </xf>
    <xf numFmtId="0" fontId="85" fillId="0" borderId="0" xfId="414" applyFont="1" applyFill="1" applyBorder="1" applyProtection="1"/>
    <xf numFmtId="0" fontId="69" fillId="0" borderId="22" xfId="414" applyFont="1" applyFill="1" applyBorder="1" applyAlignment="1" applyProtection="1">
      <alignment horizontal="left" vertical="center" wrapText="1"/>
    </xf>
    <xf numFmtId="0" fontId="86" fillId="0" borderId="0" xfId="414" applyFont="1" applyBorder="1" applyProtection="1"/>
    <xf numFmtId="0" fontId="87" fillId="0" borderId="0" xfId="414" applyFont="1" applyFill="1" applyBorder="1" applyAlignment="1" applyProtection="1">
      <alignment horizontal="center"/>
    </xf>
    <xf numFmtId="0" fontId="83" fillId="0" borderId="0" xfId="414" applyFont="1" applyFill="1" applyBorder="1" applyProtection="1"/>
    <xf numFmtId="0" fontId="83" fillId="0" borderId="0" xfId="414" applyFont="1" applyFill="1" applyBorder="1" applyAlignment="1" applyProtection="1">
      <alignment horizontal="center"/>
    </xf>
    <xf numFmtId="0" fontId="80" fillId="0" borderId="0" xfId="414" applyFont="1" applyFill="1" applyBorder="1" applyAlignment="1" applyProtection="1">
      <alignment horizontal="left"/>
    </xf>
    <xf numFmtId="0" fontId="87" fillId="0" borderId="0" xfId="414" applyFont="1" applyFill="1" applyBorder="1" applyAlignment="1" applyProtection="1">
      <alignment horizontal="left"/>
    </xf>
    <xf numFmtId="49" fontId="69" fillId="0" borderId="22" xfId="414" applyNumberFormat="1" applyFont="1" applyBorder="1" applyAlignment="1" applyProtection="1">
      <alignment horizontal="left" vertical="center" wrapText="1"/>
    </xf>
    <xf numFmtId="0" fontId="69" fillId="0" borderId="22" xfId="414" applyFont="1" applyBorder="1" applyAlignment="1" applyProtection="1">
      <alignment horizontal="left" vertical="center" wrapText="1"/>
    </xf>
    <xf numFmtId="0" fontId="69" fillId="0" borderId="27" xfId="414" applyFont="1" applyBorder="1" applyAlignment="1" applyProtection="1">
      <alignment horizontal="left" vertical="center" wrapText="1"/>
    </xf>
    <xf numFmtId="1" fontId="79" fillId="0" borderId="22" xfId="414" applyNumberFormat="1" applyFont="1" applyFill="1" applyBorder="1" applyAlignment="1" applyProtection="1">
      <alignment horizontal="center" vertical="center" wrapText="1"/>
    </xf>
    <xf numFmtId="170" fontId="70" fillId="25" borderId="23" xfId="414" applyNumberFormat="1" applyFont="1" applyFill="1" applyBorder="1" applyAlignment="1" applyProtection="1">
      <alignment horizontal="center" vertical="center" wrapText="1"/>
    </xf>
    <xf numFmtId="0" fontId="94" fillId="0" borderId="27" xfId="414" applyFont="1" applyFill="1" applyBorder="1" applyAlignment="1" applyProtection="1">
      <alignment horizontal="left" vertical="top" wrapText="1"/>
    </xf>
    <xf numFmtId="0" fontId="82" fillId="0" borderId="22" xfId="414" applyFont="1" applyFill="1" applyBorder="1" applyAlignment="1" applyProtection="1">
      <alignment horizontal="left" vertical="top" wrapText="1"/>
    </xf>
    <xf numFmtId="170" fontId="69" fillId="0" borderId="29" xfId="414" applyNumberFormat="1" applyFont="1" applyFill="1" applyBorder="1" applyAlignment="1" applyProtection="1">
      <alignment horizontal="center" vertical="center" wrapText="1"/>
    </xf>
    <xf numFmtId="0" fontId="69" fillId="0" borderId="29" xfId="414" applyFont="1" applyFill="1" applyBorder="1" applyAlignment="1" applyProtection="1">
      <alignment horizontal="left" vertical="top" wrapText="1"/>
    </xf>
    <xf numFmtId="0" fontId="69" fillId="0" borderId="0" xfId="414" applyFont="1" applyFill="1" applyBorder="1" applyAlignment="1" applyProtection="1">
      <alignment horizontal="left" vertical="top" wrapText="1"/>
    </xf>
    <xf numFmtId="0" fontId="1" fillId="26" borderId="30" xfId="277" applyFont="1" applyFill="1" applyBorder="1" applyAlignment="1" applyProtection="1">
      <alignment horizontal="justify" vertical="top"/>
    </xf>
    <xf numFmtId="0" fontId="69" fillId="0" borderId="28" xfId="417" applyFont="1" applyFill="1" applyBorder="1" applyAlignment="1" applyProtection="1">
      <alignment horizontal="center" vertical="center"/>
    </xf>
    <xf numFmtId="170" fontId="69" fillId="0" borderId="22" xfId="417" applyNumberFormat="1" applyFont="1" applyFill="1" applyBorder="1" applyAlignment="1" applyProtection="1">
      <alignment horizontal="center" vertical="center"/>
    </xf>
    <xf numFmtId="0" fontId="69" fillId="0" borderId="22" xfId="417" applyFont="1" applyFill="1" applyBorder="1" applyAlignment="1" applyProtection="1">
      <alignment horizontal="left" vertical="top" wrapText="1"/>
    </xf>
    <xf numFmtId="0" fontId="69" fillId="0" borderId="29" xfId="417" applyFont="1" applyFill="1" applyBorder="1" applyAlignment="1" applyProtection="1">
      <alignment horizontal="left" vertical="top" wrapText="1"/>
    </xf>
    <xf numFmtId="0" fontId="69" fillId="0" borderId="0" xfId="417" applyFont="1" applyFill="1" applyBorder="1" applyAlignment="1" applyProtection="1">
      <alignment horizontal="left" vertical="top" wrapText="1"/>
    </xf>
    <xf numFmtId="170" fontId="69" fillId="0" borderId="23" xfId="417" applyNumberFormat="1" applyFont="1" applyFill="1" applyBorder="1" applyAlignment="1" applyProtection="1">
      <alignment horizontal="center" vertical="center"/>
    </xf>
    <xf numFmtId="0" fontId="69" fillId="0" borderId="22" xfId="417" applyFont="1" applyFill="1" applyBorder="1" applyAlignment="1" applyProtection="1">
      <alignment horizontal="center" vertical="center"/>
    </xf>
    <xf numFmtId="0" fontId="69" fillId="0" borderId="25" xfId="417" applyFont="1" applyFill="1" applyBorder="1" applyAlignment="1" applyProtection="1">
      <alignment horizontal="left" vertical="top" wrapText="1"/>
    </xf>
    <xf numFmtId="170" fontId="1" fillId="0" borderId="23" xfId="417" applyNumberFormat="1" applyFont="1" applyFill="1" applyBorder="1" applyAlignment="1" applyProtection="1">
      <alignment horizontal="center" vertical="center"/>
    </xf>
    <xf numFmtId="0" fontId="69" fillId="27" borderId="22" xfId="417" applyFont="1" applyFill="1" applyBorder="1" applyAlignment="1" applyProtection="1">
      <alignment horizontal="left" vertical="top" wrapText="1"/>
    </xf>
    <xf numFmtId="0" fontId="71" fillId="0" borderId="0" xfId="414" applyFont="1" applyBorder="1" applyProtection="1"/>
    <xf numFmtId="0" fontId="69" fillId="0" borderId="22" xfId="414" applyNumberFormat="1" applyFont="1" applyFill="1" applyBorder="1" applyAlignment="1" applyProtection="1">
      <alignment horizontal="left" vertical="top" wrapText="1"/>
    </xf>
    <xf numFmtId="0" fontId="73" fillId="0" borderId="22" xfId="414" applyNumberFormat="1" applyFont="1" applyBorder="1" applyAlignment="1" applyProtection="1">
      <alignment horizontal="center" vertical="center" wrapText="1"/>
    </xf>
    <xf numFmtId="49" fontId="69" fillId="0" borderId="22" xfId="414" applyNumberFormat="1" applyFont="1" applyFill="1" applyBorder="1" applyAlignment="1" applyProtection="1">
      <alignment horizontal="left" vertical="center" wrapText="1"/>
    </xf>
    <xf numFmtId="0" fontId="70" fillId="25" borderId="22" xfId="414" applyFont="1" applyFill="1" applyBorder="1" applyAlignment="1" applyProtection="1">
      <alignment horizontal="center" vertical="center" wrapText="1"/>
    </xf>
    <xf numFmtId="2" fontId="70" fillId="25" borderId="22" xfId="414" applyNumberFormat="1" applyFont="1" applyFill="1" applyBorder="1" applyAlignment="1" applyProtection="1">
      <alignment horizontal="center" vertical="center" wrapText="1"/>
    </xf>
    <xf numFmtId="14" fontId="91" fillId="0" borderId="0" xfId="414" applyNumberFormat="1" applyFont="1" applyBorder="1" applyAlignment="1" applyProtection="1">
      <alignment horizontal="left" vertical="center"/>
    </xf>
    <xf numFmtId="0" fontId="69" fillId="0" borderId="22" xfId="414" applyFont="1" applyBorder="1" applyAlignment="1" applyProtection="1">
      <alignment horizontal="left" vertical="top" wrapText="1"/>
    </xf>
    <xf numFmtId="1" fontId="69" fillId="0" borderId="22" xfId="414" applyNumberFormat="1" applyFont="1" applyBorder="1" applyAlignment="1" applyProtection="1">
      <alignment horizontal="center" vertical="center" wrapText="1"/>
    </xf>
    <xf numFmtId="0" fontId="69" fillId="0" borderId="27" xfId="414" applyFont="1" applyFill="1" applyBorder="1" applyAlignment="1" applyProtection="1">
      <alignment horizontal="left" vertical="center" wrapText="1"/>
    </xf>
    <xf numFmtId="0" fontId="70" fillId="0" borderId="27" xfId="414" applyFont="1" applyFill="1" applyBorder="1" applyAlignment="1" applyProtection="1">
      <alignment horizontal="left" vertical="center" wrapText="1"/>
    </xf>
    <xf numFmtId="1" fontId="69" fillId="0" borderId="22" xfId="414" applyNumberFormat="1" applyFont="1" applyFill="1" applyBorder="1" applyAlignment="1" applyProtection="1">
      <alignment horizontal="right" vertical="top"/>
    </xf>
    <xf numFmtId="1" fontId="70" fillId="0" borderId="22" xfId="414" applyNumberFormat="1" applyFont="1" applyFill="1" applyBorder="1" applyAlignment="1" applyProtection="1">
      <alignment horizontal="right" vertical="center" wrapText="1"/>
    </xf>
    <xf numFmtId="0" fontId="75" fillId="0" borderId="22" xfId="414" applyFont="1" applyFill="1" applyBorder="1" applyAlignment="1" applyProtection="1">
      <alignment horizontal="left" vertical="center" wrapText="1"/>
    </xf>
    <xf numFmtId="49" fontId="70" fillId="0" borderId="22" xfId="414" applyNumberFormat="1" applyFont="1" applyFill="1" applyBorder="1" applyAlignment="1" applyProtection="1">
      <alignment horizontal="center" vertical="center" wrapText="1"/>
    </xf>
    <xf numFmtId="170" fontId="70" fillId="0" borderId="22" xfId="414" applyNumberFormat="1" applyFont="1" applyFill="1" applyBorder="1" applyAlignment="1" applyProtection="1">
      <alignment horizontal="right" vertical="center"/>
    </xf>
    <xf numFmtId="0" fontId="69" fillId="0" borderId="26" xfId="414" applyFont="1" applyFill="1" applyBorder="1" applyAlignment="1" applyProtection="1">
      <alignment horizontal="left"/>
    </xf>
    <xf numFmtId="0" fontId="70" fillId="0" borderId="22" xfId="414" applyFont="1" applyFill="1" applyBorder="1" applyAlignment="1" applyProtection="1">
      <alignment horizontal="left" vertical="center" wrapText="1"/>
    </xf>
    <xf numFmtId="170" fontId="70" fillId="0" borderId="22" xfId="414" applyNumberFormat="1" applyFont="1" applyFill="1" applyBorder="1" applyAlignment="1" applyProtection="1">
      <alignment horizontal="right" vertical="center" wrapText="1"/>
    </xf>
    <xf numFmtId="1" fontId="69" fillId="0" borderId="24" xfId="414" applyNumberFormat="1" applyFont="1" applyFill="1" applyBorder="1" applyAlignment="1" applyProtection="1">
      <alignment horizontal="right" vertical="top"/>
    </xf>
    <xf numFmtId="0" fontId="69" fillId="0" borderId="24" xfId="414" applyFont="1" applyFill="1" applyBorder="1" applyAlignment="1" applyProtection="1">
      <alignment horizontal="left" vertical="center" wrapText="1"/>
    </xf>
    <xf numFmtId="0" fontId="69" fillId="0" borderId="24" xfId="414" applyFont="1" applyFill="1" applyBorder="1" applyAlignment="1" applyProtection="1">
      <alignment horizontal="center" vertical="center"/>
    </xf>
    <xf numFmtId="1" fontId="79" fillId="0" borderId="24" xfId="414" applyNumberFormat="1" applyFont="1" applyFill="1" applyBorder="1" applyAlignment="1" applyProtection="1">
      <alignment horizontal="center" vertical="center"/>
    </xf>
    <xf numFmtId="1" fontId="69" fillId="0" borderId="23" xfId="414" applyNumberFormat="1" applyFont="1" applyFill="1" applyBorder="1" applyAlignment="1" applyProtection="1">
      <alignment horizontal="right" vertical="top"/>
    </xf>
    <xf numFmtId="0" fontId="69" fillId="0" borderId="23" xfId="414" applyFont="1" applyFill="1" applyBorder="1" applyAlignment="1" applyProtection="1">
      <alignment horizontal="left" vertical="center" wrapText="1"/>
    </xf>
    <xf numFmtId="0" fontId="69" fillId="0" borderId="23" xfId="414" applyFont="1" applyFill="1" applyBorder="1" applyProtection="1"/>
    <xf numFmtId="0" fontId="79" fillId="0" borderId="23" xfId="414" applyFont="1" applyFill="1" applyBorder="1" applyAlignment="1" applyProtection="1">
      <alignment horizontal="center"/>
    </xf>
    <xf numFmtId="0" fontId="69" fillId="0" borderId="23" xfId="414" applyFont="1" applyFill="1" applyBorder="1" applyAlignment="1" applyProtection="1">
      <alignment horizontal="center" vertical="center" wrapText="1"/>
    </xf>
    <xf numFmtId="0" fontId="69" fillId="0" borderId="23" xfId="414" applyFont="1" applyFill="1" applyBorder="1" applyAlignment="1" applyProtection="1">
      <alignment horizontal="center" vertical="center"/>
    </xf>
    <xf numFmtId="1" fontId="69" fillId="25" borderId="22" xfId="414" applyNumberFormat="1" applyFont="1" applyFill="1" applyBorder="1" applyAlignment="1" applyProtection="1">
      <alignment horizontal="right" vertical="top"/>
    </xf>
    <xf numFmtId="0" fontId="70" fillId="25" borderId="22" xfId="414" applyFont="1" applyFill="1" applyBorder="1" applyAlignment="1" applyProtection="1">
      <alignment horizontal="left" vertical="center" wrapText="1"/>
    </xf>
    <xf numFmtId="0" fontId="70" fillId="25" borderId="22" xfId="414" applyFont="1" applyFill="1" applyBorder="1" applyAlignment="1" applyProtection="1">
      <alignment horizontal="center" vertical="center"/>
    </xf>
    <xf numFmtId="1" fontId="79" fillId="25" borderId="22" xfId="414" applyNumberFormat="1" applyFont="1" applyFill="1" applyBorder="1" applyAlignment="1" applyProtection="1">
      <alignment horizontal="center" vertical="center"/>
    </xf>
    <xf numFmtId="0" fontId="69" fillId="25" borderId="22" xfId="414" applyFont="1" applyFill="1" applyBorder="1" applyAlignment="1" applyProtection="1">
      <alignment horizontal="center" vertical="center" wrapText="1"/>
    </xf>
    <xf numFmtId="170" fontId="70" fillId="25" borderId="22" xfId="414" applyNumberFormat="1" applyFont="1" applyFill="1" applyBorder="1" applyAlignment="1" applyProtection="1">
      <alignment horizontal="right" vertical="center"/>
    </xf>
    <xf numFmtId="170" fontId="92" fillId="0" borderId="0" xfId="414" applyNumberFormat="1" applyFont="1" applyFill="1" applyBorder="1" applyAlignment="1" applyProtection="1">
      <alignment horizontal="left"/>
    </xf>
    <xf numFmtId="49" fontId="69" fillId="0" borderId="0" xfId="414" applyNumberFormat="1" applyFont="1" applyFill="1" applyBorder="1" applyAlignment="1" applyProtection="1">
      <alignment horizontal="center" vertical="center" wrapText="1"/>
    </xf>
    <xf numFmtId="0" fontId="79" fillId="0" borderId="0" xfId="414" applyFont="1" applyFill="1" applyBorder="1" applyAlignment="1" applyProtection="1">
      <alignment horizontal="center"/>
    </xf>
    <xf numFmtId="0" fontId="69" fillId="0" borderId="0" xfId="414" applyFont="1" applyFill="1" applyBorder="1" applyAlignment="1" applyProtection="1">
      <alignment horizontal="center" vertical="center" wrapText="1"/>
    </xf>
    <xf numFmtId="0" fontId="70" fillId="0" borderId="0" xfId="414" applyFont="1" applyFill="1" applyBorder="1" applyAlignment="1" applyProtection="1">
      <alignment horizontal="center" vertical="center" wrapText="1"/>
    </xf>
    <xf numFmtId="1" fontId="79" fillId="0" borderId="0" xfId="414" applyNumberFormat="1" applyFont="1" applyFill="1" applyBorder="1" applyAlignment="1" applyProtection="1">
      <alignment horizontal="center" vertical="center" wrapText="1"/>
    </xf>
    <xf numFmtId="49" fontId="69" fillId="0" borderId="0" xfId="414" applyNumberFormat="1" applyFont="1" applyFill="1" applyBorder="1" applyAlignment="1" applyProtection="1">
      <alignment horizontal="left" vertical="center" wrapText="1"/>
    </xf>
    <xf numFmtId="1" fontId="69" fillId="0" borderId="0" xfId="414" applyNumberFormat="1" applyFont="1" applyFill="1" applyBorder="1" applyAlignment="1" applyProtection="1">
      <alignment horizontal="right" vertical="top" wrapText="1"/>
    </xf>
    <xf numFmtId="0" fontId="69" fillId="0" borderId="0" xfId="414" applyFont="1" applyFill="1" applyBorder="1" applyAlignment="1" applyProtection="1">
      <alignment horizontal="right" vertical="top"/>
    </xf>
    <xf numFmtId="0" fontId="1" fillId="28" borderId="30" xfId="277" applyFont="1" applyFill="1" applyBorder="1" applyAlignment="1" applyProtection="1">
      <alignment horizontal="justify" vertical="top"/>
    </xf>
    <xf numFmtId="0" fontId="69" fillId="0" borderId="22" xfId="414" applyFont="1" applyFill="1" applyBorder="1" applyAlignment="1" applyProtection="1">
      <alignment horizontal="center"/>
    </xf>
    <xf numFmtId="0" fontId="69" fillId="0" borderId="28" xfId="417" applyFont="1" applyFill="1" applyBorder="1" applyAlignment="1" applyProtection="1">
      <alignment horizontal="center"/>
    </xf>
    <xf numFmtId="170" fontId="69" fillId="0" borderId="27" xfId="415" applyNumberFormat="1" applyFont="1" applyFill="1" applyBorder="1" applyAlignment="1" applyProtection="1">
      <alignment horizontal="center"/>
    </xf>
    <xf numFmtId="0" fontId="69" fillId="0" borderId="22" xfId="417" applyFont="1" applyFill="1" applyBorder="1" applyAlignment="1" applyProtection="1">
      <alignment horizontal="center"/>
    </xf>
    <xf numFmtId="170" fontId="69" fillId="0" borderId="22" xfId="415" applyNumberFormat="1" applyFont="1" applyFill="1" applyBorder="1" applyAlignment="1" applyProtection="1">
      <alignment horizontal="center"/>
    </xf>
    <xf numFmtId="170" fontId="69" fillId="28" borderId="22" xfId="414" applyNumberFormat="1" applyFont="1" applyFill="1" applyBorder="1" applyAlignment="1" applyProtection="1">
      <alignment horizontal="center" vertical="center" wrapText="1"/>
      <protection locked="0"/>
    </xf>
    <xf numFmtId="0" fontId="1" fillId="28" borderId="0" xfId="277" applyFont="1" applyFill="1" applyAlignment="1" applyProtection="1">
      <alignment horizontal="justify" vertical="top"/>
      <protection locked="0"/>
    </xf>
    <xf numFmtId="170" fontId="69" fillId="28" borderId="22" xfId="417" applyNumberFormat="1" applyFont="1" applyFill="1" applyBorder="1" applyAlignment="1" applyProtection="1">
      <alignment horizontal="center"/>
      <protection locked="0"/>
    </xf>
    <xf numFmtId="170" fontId="69" fillId="28" borderId="23" xfId="417" applyNumberFormat="1" applyFont="1" applyFill="1" applyBorder="1" applyAlignment="1" applyProtection="1">
      <alignment horizontal="center" vertical="center"/>
      <protection locked="0"/>
    </xf>
    <xf numFmtId="170" fontId="69" fillId="28" borderId="22" xfId="417" applyNumberFormat="1" applyFont="1" applyFill="1" applyBorder="1" applyAlignment="1" applyProtection="1">
      <alignment horizontal="center" vertical="center"/>
      <protection locked="0"/>
    </xf>
    <xf numFmtId="0" fontId="55" fillId="0" borderId="0" xfId="381" applyAlignment="1" applyProtection="1">
      <alignment vertical="center" wrapText="1"/>
    </xf>
    <xf numFmtId="0" fontId="14" fillId="0" borderId="0" xfId="381" applyNumberFormat="1" applyFont="1" applyFill="1" applyAlignment="1" applyProtection="1">
      <alignment horizontal="justify" vertical="top" wrapText="1"/>
    </xf>
    <xf numFmtId="0" fontId="14" fillId="0" borderId="0" xfId="381" applyNumberFormat="1" applyFont="1" applyFill="1" applyBorder="1" applyAlignment="1" applyProtection="1">
      <alignment horizontal="justify" vertical="top" wrapText="1"/>
    </xf>
    <xf numFmtId="0" fontId="14" fillId="0" borderId="0" xfId="381" applyNumberFormat="1" applyFont="1" applyFill="1" applyBorder="1" applyAlignment="1" applyProtection="1">
      <alignment vertical="top" wrapText="1"/>
    </xf>
    <xf numFmtId="4" fontId="14" fillId="0" borderId="0" xfId="381" applyNumberFormat="1" applyFont="1" applyFill="1" applyBorder="1" applyAlignment="1" applyProtection="1">
      <alignment vertical="top" wrapText="1"/>
    </xf>
    <xf numFmtId="49" fontId="58" fillId="0" borderId="0" xfId="381" applyNumberFormat="1" applyFont="1" applyFill="1" applyAlignment="1" applyProtection="1">
      <alignment vertical="top" wrapText="1"/>
    </xf>
    <xf numFmtId="0" fontId="58" fillId="0" borderId="0" xfId="381" applyNumberFormat="1" applyFont="1" applyFill="1" applyAlignment="1" applyProtection="1">
      <alignment horizontal="justify" vertical="top" wrapText="1"/>
    </xf>
    <xf numFmtId="0" fontId="58" fillId="0" borderId="0" xfId="381" applyNumberFormat="1" applyFont="1" applyFill="1" applyAlignment="1" applyProtection="1">
      <alignment vertical="top" wrapText="1"/>
    </xf>
    <xf numFmtId="4" fontId="57" fillId="0" borderId="0" xfId="381" applyNumberFormat="1" applyFont="1" applyFill="1" applyAlignment="1" applyProtection="1">
      <alignment vertical="top" wrapText="1"/>
    </xf>
    <xf numFmtId="49" fontId="14" fillId="0" borderId="0" xfId="381" applyNumberFormat="1" applyFont="1" applyFill="1" applyAlignment="1" applyProtection="1">
      <alignment vertical="top" wrapText="1"/>
    </xf>
    <xf numFmtId="0" fontId="14" fillId="0" borderId="19" xfId="381" applyNumberFormat="1" applyFont="1" applyFill="1" applyBorder="1" applyAlignment="1" applyProtection="1">
      <alignment horizontal="justify" vertical="top" wrapText="1"/>
    </xf>
    <xf numFmtId="0" fontId="14" fillId="0" borderId="19" xfId="381" applyNumberFormat="1" applyFont="1" applyFill="1" applyBorder="1" applyAlignment="1" applyProtection="1">
      <alignment vertical="top" wrapText="1"/>
    </xf>
    <xf numFmtId="4" fontId="14" fillId="0" borderId="19" xfId="381" applyNumberFormat="1" applyFont="1" applyFill="1" applyBorder="1" applyAlignment="1" applyProtection="1">
      <alignment vertical="top" wrapText="1"/>
    </xf>
    <xf numFmtId="4" fontId="58" fillId="0" borderId="0" xfId="381" applyNumberFormat="1" applyFont="1" applyFill="1" applyAlignment="1" applyProtection="1">
      <alignment vertical="top" wrapText="1"/>
    </xf>
    <xf numFmtId="4" fontId="26" fillId="0" borderId="0" xfId="381" applyNumberFormat="1" applyFont="1" applyFill="1" applyAlignment="1" applyProtection="1">
      <alignment vertical="top" wrapText="1"/>
    </xf>
    <xf numFmtId="0" fontId="14" fillId="0" borderId="19" xfId="381" applyFont="1" applyBorder="1" applyAlignment="1" applyProtection="1">
      <alignment wrapText="1"/>
    </xf>
    <xf numFmtId="0" fontId="55" fillId="0" borderId="0" xfId="381" applyBorder="1" applyAlignment="1" applyProtection="1">
      <alignment wrapText="1"/>
    </xf>
    <xf numFmtId="0" fontId="14" fillId="0" borderId="0" xfId="381" applyNumberFormat="1" applyFont="1" applyFill="1" applyAlignment="1" applyProtection="1">
      <alignment vertical="top" wrapText="1"/>
    </xf>
    <xf numFmtId="4" fontId="14" fillId="0" borderId="0" xfId="381" applyNumberFormat="1" applyFont="1" applyFill="1" applyAlignment="1" applyProtection="1">
      <alignment vertical="top" wrapText="1"/>
    </xf>
    <xf numFmtId="49" fontId="58" fillId="0" borderId="0" xfId="381" applyNumberFormat="1" applyFont="1" applyFill="1" applyBorder="1" applyAlignment="1" applyProtection="1">
      <alignment vertical="top" wrapText="1"/>
    </xf>
    <xf numFmtId="0" fontId="58" fillId="0" borderId="0" xfId="381" applyNumberFormat="1" applyFont="1" applyFill="1" applyBorder="1" applyAlignment="1" applyProtection="1">
      <alignment horizontal="justify" vertical="top" wrapText="1"/>
    </xf>
    <xf numFmtId="0" fontId="58" fillId="0" borderId="0" xfId="381" applyNumberFormat="1" applyFont="1" applyFill="1" applyBorder="1" applyAlignment="1" applyProtection="1">
      <alignment vertical="top" wrapText="1"/>
    </xf>
    <xf numFmtId="4" fontId="58" fillId="0" borderId="0" xfId="381" applyNumberFormat="1" applyFont="1" applyFill="1" applyBorder="1" applyAlignment="1" applyProtection="1">
      <alignment vertical="top" wrapText="1"/>
    </xf>
    <xf numFmtId="49" fontId="14" fillId="0" borderId="0" xfId="381" applyNumberFormat="1" applyFont="1" applyFill="1" applyBorder="1" applyAlignment="1" applyProtection="1">
      <alignment vertical="top" wrapText="1"/>
    </xf>
    <xf numFmtId="0" fontId="58" fillId="0" borderId="18" xfId="381" applyNumberFormat="1" applyFont="1" applyFill="1" applyBorder="1" applyAlignment="1" applyProtection="1">
      <alignment horizontal="justify" vertical="top" wrapText="1"/>
    </xf>
    <xf numFmtId="0" fontId="58" fillId="0" borderId="18" xfId="381" applyNumberFormat="1" applyFont="1" applyFill="1" applyBorder="1" applyAlignment="1" applyProtection="1">
      <alignment vertical="top" wrapText="1"/>
    </xf>
    <xf numFmtId="4" fontId="58" fillId="0" borderId="18" xfId="381" applyNumberFormat="1" applyFont="1" applyFill="1" applyBorder="1" applyAlignment="1" applyProtection="1">
      <alignment vertical="top" wrapText="1"/>
    </xf>
    <xf numFmtId="4" fontId="14" fillId="28" borderId="19" xfId="381" applyNumberFormat="1" applyFont="1" applyFill="1" applyBorder="1" applyAlignment="1" applyProtection="1">
      <alignment vertical="top" wrapText="1"/>
      <protection locked="0"/>
    </xf>
    <xf numFmtId="0" fontId="95" fillId="28" borderId="0" xfId="0" applyFont="1" applyFill="1" applyProtection="1">
      <protection locked="0"/>
    </xf>
    <xf numFmtId="0" fontId="0" fillId="28" borderId="0" xfId="0" applyFill="1" applyProtection="1">
      <protection locked="0"/>
    </xf>
    <xf numFmtId="0" fontId="2" fillId="24" borderId="14" xfId="0" applyFont="1" applyFill="1" applyBorder="1" applyAlignment="1">
      <alignment horizontal="center"/>
    </xf>
    <xf numFmtId="0" fontId="0" fillId="0" borderId="15" xfId="0" applyBorder="1"/>
    <xf numFmtId="0" fontId="0" fillId="0" borderId="16" xfId="0" applyBorder="1"/>
    <xf numFmtId="0" fontId="3" fillId="0" borderId="0" xfId="0" applyFont="1" applyAlignment="1">
      <alignment horizontal="center"/>
    </xf>
    <xf numFmtId="0" fontId="2" fillId="24" borderId="20" xfId="0" applyFont="1" applyFill="1" applyBorder="1" applyAlignment="1">
      <alignment horizontal="center"/>
    </xf>
    <xf numFmtId="0" fontId="1" fillId="0" borderId="0" xfId="0" applyFont="1" applyFill="1" applyBorder="1" applyAlignment="1" applyProtection="1">
      <alignment horizontal="left" vertical="top" wrapText="1"/>
    </xf>
    <xf numFmtId="0" fontId="19" fillId="0" borderId="21" xfId="0" applyFont="1" applyFill="1" applyBorder="1" applyAlignment="1" applyProtection="1">
      <alignment horizontal="center" vertical="center" wrapText="1"/>
    </xf>
    <xf numFmtId="0" fontId="21" fillId="0" borderId="0" xfId="0" applyFont="1" applyFill="1" applyBorder="1" applyAlignment="1" applyProtection="1">
      <alignment horizontal="left" wrapText="1"/>
    </xf>
    <xf numFmtId="0" fontId="10" fillId="0" borderId="0" xfId="0" applyFont="1" applyFill="1" applyBorder="1" applyAlignment="1" applyProtection="1">
      <alignment horizontal="center" vertical="top"/>
    </xf>
    <xf numFmtId="0" fontId="1" fillId="0" borderId="0" xfId="0" applyFont="1" applyFill="1" applyBorder="1" applyAlignment="1" applyProtection="1">
      <alignment horizontal="center" vertical="top" wrapText="1"/>
    </xf>
    <xf numFmtId="0" fontId="1" fillId="0" borderId="0" xfId="0" applyFont="1" applyBorder="1" applyAlignment="1">
      <alignment horizontal="center" wrapText="1"/>
    </xf>
    <xf numFmtId="0" fontId="4" fillId="0" borderId="11" xfId="0" applyFont="1" applyFill="1" applyBorder="1" applyAlignment="1" applyProtection="1">
      <alignment horizontal="left" vertical="top" wrapText="1"/>
    </xf>
    <xf numFmtId="0" fontId="1" fillId="28" borderId="0" xfId="0" applyFont="1" applyFill="1" applyBorder="1" applyAlignment="1" applyProtection="1">
      <alignment horizontal="left" vertical="top" wrapText="1"/>
    </xf>
    <xf numFmtId="0" fontId="1" fillId="0" borderId="0" xfId="0" applyFont="1" applyFill="1" applyBorder="1" applyAlignment="1" applyProtection="1">
      <alignment horizontal="justify" vertical="top" wrapText="1"/>
    </xf>
    <xf numFmtId="0" fontId="4" fillId="0" borderId="21" xfId="0" applyFont="1" applyFill="1" applyBorder="1" applyAlignment="1" applyProtection="1">
      <alignment horizontal="left" vertical="top" wrapText="1"/>
    </xf>
    <xf numFmtId="49" fontId="1" fillId="0" borderId="0" xfId="0" applyNumberFormat="1" applyFont="1" applyFill="1" applyBorder="1" applyAlignment="1" applyProtection="1">
      <alignment horizontal="left" vertical="top" wrapText="1"/>
    </xf>
    <xf numFmtId="0" fontId="69" fillId="0" borderId="0" xfId="414" applyFont="1" applyFill="1" applyBorder="1" applyAlignment="1" applyProtection="1">
      <alignment horizontal="left" vertical="top" wrapText="1"/>
    </xf>
    <xf numFmtId="49" fontId="69" fillId="0" borderId="0" xfId="414" applyNumberFormat="1" applyFont="1" applyFill="1" applyBorder="1" applyAlignment="1" applyProtection="1">
      <alignment horizontal="left" vertical="top" wrapText="1"/>
    </xf>
    <xf numFmtId="49" fontId="69" fillId="0" borderId="0" xfId="414" applyNumberFormat="1" applyFont="1" applyFill="1" applyBorder="1" applyAlignment="1" applyProtection="1">
      <alignment horizontal="left" vertical="center" wrapText="1"/>
    </xf>
    <xf numFmtId="0" fontId="69" fillId="0" borderId="0" xfId="414" applyNumberFormat="1" applyFont="1" applyFill="1" applyBorder="1" applyAlignment="1" applyProtection="1">
      <alignment horizontal="left" vertical="center" wrapText="1"/>
    </xf>
    <xf numFmtId="0" fontId="69" fillId="0" borderId="0" xfId="414" applyNumberFormat="1" applyFont="1" applyFill="1" applyBorder="1" applyAlignment="1" applyProtection="1">
      <alignment horizontal="left" vertical="top" wrapText="1"/>
    </xf>
    <xf numFmtId="0" fontId="3" fillId="0" borderId="0" xfId="0" applyFont="1" applyAlignment="1" applyProtection="1">
      <alignment horizontal="center"/>
    </xf>
    <xf numFmtId="0" fontId="28" fillId="0" borderId="0" xfId="414" applyFont="1" applyFill="1" applyBorder="1" applyAlignment="1" applyProtection="1">
      <alignment horizontal="center" vertical="center" wrapText="1"/>
    </xf>
    <xf numFmtId="0" fontId="69" fillId="0" borderId="29" xfId="414" applyFont="1" applyFill="1" applyBorder="1" applyAlignment="1" applyProtection="1">
      <alignment horizontal="center"/>
    </xf>
    <xf numFmtId="0" fontId="69" fillId="0" borderId="23" xfId="414" applyFont="1" applyFill="1" applyBorder="1" applyAlignment="1" applyProtection="1">
      <alignment horizontal="center"/>
    </xf>
    <xf numFmtId="0" fontId="69" fillId="0" borderId="29" xfId="417" applyFont="1" applyFill="1" applyBorder="1" applyAlignment="1" applyProtection="1">
      <alignment horizontal="center"/>
    </xf>
    <xf numFmtId="0" fontId="69" fillId="0" borderId="23" xfId="417" applyFont="1" applyFill="1" applyBorder="1" applyAlignment="1" applyProtection="1">
      <alignment horizontal="center"/>
    </xf>
    <xf numFmtId="170" fontId="69" fillId="28" borderId="29" xfId="417" applyNumberFormat="1" applyFont="1" applyFill="1" applyBorder="1" applyAlignment="1" applyProtection="1">
      <alignment horizontal="center"/>
      <protection locked="0"/>
    </xf>
    <xf numFmtId="170" fontId="69" fillId="28" borderId="23" xfId="417" applyNumberFormat="1" applyFont="1" applyFill="1" applyBorder="1" applyAlignment="1" applyProtection="1">
      <alignment horizontal="center"/>
      <protection locked="0"/>
    </xf>
    <xf numFmtId="170" fontId="69" fillId="0" borderId="29" xfId="415" applyNumberFormat="1" applyFont="1" applyFill="1" applyBorder="1" applyAlignment="1" applyProtection="1">
      <alignment horizontal="center"/>
    </xf>
    <xf numFmtId="170" fontId="69" fillId="0" borderId="23" xfId="415" applyNumberFormat="1" applyFont="1" applyFill="1" applyBorder="1" applyAlignment="1" applyProtection="1">
      <alignment horizontal="center"/>
    </xf>
    <xf numFmtId="0" fontId="69" fillId="0" borderId="29" xfId="414" applyFont="1" applyFill="1" applyBorder="1" applyAlignment="1" applyProtection="1"/>
    <xf numFmtId="0" fontId="69" fillId="0" borderId="25" xfId="414" applyFont="1" applyFill="1" applyBorder="1" applyAlignment="1" applyProtection="1"/>
    <xf numFmtId="0" fontId="69" fillId="0" borderId="23" xfId="414" applyFont="1" applyFill="1" applyBorder="1" applyAlignment="1" applyProtection="1"/>
    <xf numFmtId="0" fontId="69" fillId="0" borderId="29" xfId="417" applyFont="1" applyFill="1" applyBorder="1" applyAlignment="1" applyProtection="1"/>
    <xf numFmtId="0" fontId="69" fillId="0" borderId="25" xfId="417" applyFont="1" applyFill="1" applyBorder="1" applyAlignment="1" applyProtection="1"/>
    <xf numFmtId="0" fontId="69" fillId="0" borderId="23" xfId="417" applyFont="1" applyFill="1" applyBorder="1" applyAlignment="1" applyProtection="1"/>
    <xf numFmtId="170" fontId="69" fillId="28" borderId="29" xfId="417" applyNumberFormat="1" applyFont="1" applyFill="1" applyBorder="1" applyAlignment="1" applyProtection="1">
      <protection locked="0"/>
    </xf>
    <xf numFmtId="170" fontId="69" fillId="28" borderId="25" xfId="417" applyNumberFormat="1" applyFont="1" applyFill="1" applyBorder="1" applyAlignment="1" applyProtection="1">
      <protection locked="0"/>
    </xf>
    <xf numFmtId="170" fontId="69" fillId="28" borderId="23" xfId="417" applyNumberFormat="1" applyFont="1" applyFill="1" applyBorder="1" applyAlignment="1" applyProtection="1">
      <protection locked="0"/>
    </xf>
    <xf numFmtId="170" fontId="69" fillId="0" borderId="29" xfId="415" applyNumberFormat="1" applyFont="1" applyFill="1" applyBorder="1" applyAlignment="1" applyProtection="1"/>
    <xf numFmtId="170" fontId="69" fillId="0" borderId="25" xfId="415" applyNumberFormat="1" applyFont="1" applyFill="1" applyBorder="1" applyAlignment="1" applyProtection="1"/>
    <xf numFmtId="170" fontId="69" fillId="0" borderId="23" xfId="415" applyNumberFormat="1" applyFont="1" applyFill="1" applyBorder="1" applyAlignment="1" applyProtection="1"/>
    <xf numFmtId="170" fontId="69" fillId="0" borderId="25" xfId="415" applyNumberFormat="1" applyFont="1" applyFill="1" applyBorder="1" applyAlignment="1" applyProtection="1">
      <alignment horizontal="center"/>
    </xf>
    <xf numFmtId="170" fontId="69" fillId="28" borderId="25" xfId="417" applyNumberFormat="1" applyFont="1" applyFill="1" applyBorder="1" applyAlignment="1" applyProtection="1">
      <alignment horizontal="center"/>
      <protection locked="0"/>
    </xf>
    <xf numFmtId="0" fontId="69" fillId="0" borderId="25" xfId="417" applyFont="1" applyFill="1" applyBorder="1" applyAlignment="1" applyProtection="1">
      <alignment horizontal="center"/>
    </xf>
    <xf numFmtId="0" fontId="69" fillId="0" borderId="25" xfId="414" applyFont="1" applyFill="1" applyBorder="1" applyAlignment="1" applyProtection="1">
      <alignment horizontal="center"/>
    </xf>
    <xf numFmtId="0" fontId="89" fillId="0" borderId="29" xfId="414" applyNumberFormat="1" applyFont="1" applyFill="1" applyBorder="1" applyAlignment="1" applyProtection="1">
      <alignment horizontal="center" vertical="top"/>
    </xf>
    <xf numFmtId="0" fontId="89" fillId="0" borderId="25" xfId="414" applyNumberFormat="1" applyFont="1" applyFill="1" applyBorder="1" applyAlignment="1" applyProtection="1">
      <alignment horizontal="center" vertical="top"/>
    </xf>
    <xf numFmtId="0" fontId="89" fillId="0" borderId="23" xfId="414" applyNumberFormat="1" applyFont="1" applyFill="1" applyBorder="1" applyAlignment="1" applyProtection="1">
      <alignment horizontal="center" vertical="top"/>
    </xf>
  </cellXfs>
  <cellStyles count="418">
    <cellStyle name="20% - Accent1 2" xfId="1"/>
    <cellStyle name="20% - Accent1 3" xfId="2"/>
    <cellStyle name="20% - Accent1 4" xfId="3"/>
    <cellStyle name="20% - Accent1 5" xfId="4"/>
    <cellStyle name="20% - Accent1 6" xfId="5"/>
    <cellStyle name="20% - Accent2 2" xfId="6"/>
    <cellStyle name="20% - Accent2 3" xfId="7"/>
    <cellStyle name="20% - Accent2 4" xfId="8"/>
    <cellStyle name="20% - Accent2 5" xfId="9"/>
    <cellStyle name="20% - Accent2 6" xfId="10"/>
    <cellStyle name="20% - Accent3 2" xfId="11"/>
    <cellStyle name="20% - Accent3 3" xfId="12"/>
    <cellStyle name="20% - Accent3 4" xfId="13"/>
    <cellStyle name="20% - Accent3 5" xfId="14"/>
    <cellStyle name="20% - Accent3 6" xfId="15"/>
    <cellStyle name="20% - Accent4 2" xfId="16"/>
    <cellStyle name="20% - Accent4 3" xfId="17"/>
    <cellStyle name="20% - Accent4 4" xfId="18"/>
    <cellStyle name="20% - Accent4 5" xfId="19"/>
    <cellStyle name="20% - Accent4 6" xfId="20"/>
    <cellStyle name="20% - Accent5 2" xfId="21"/>
    <cellStyle name="20% - Accent5 3" xfId="22"/>
    <cellStyle name="20% - Accent5 4" xfId="23"/>
    <cellStyle name="20% - Accent5 5" xfId="24"/>
    <cellStyle name="20% - Accent5 6" xfId="25"/>
    <cellStyle name="20% - Accent6 2" xfId="26"/>
    <cellStyle name="20% - Accent6 3" xfId="27"/>
    <cellStyle name="20% - Accent6 4" xfId="28"/>
    <cellStyle name="20% - Accent6 5" xfId="29"/>
    <cellStyle name="20% - Accent6 6" xfId="30"/>
    <cellStyle name="40% - Accent1 2" xfId="31"/>
    <cellStyle name="40% - Accent1 3" xfId="32"/>
    <cellStyle name="40% - Accent1 4" xfId="33"/>
    <cellStyle name="40% - Accent1 5" xfId="34"/>
    <cellStyle name="40% - Accent1 6" xfId="35"/>
    <cellStyle name="40% - Accent2 2" xfId="36"/>
    <cellStyle name="40% - Accent2 3" xfId="37"/>
    <cellStyle name="40% - Accent2 4" xfId="38"/>
    <cellStyle name="40% - Accent2 5" xfId="39"/>
    <cellStyle name="40% - Accent2 6" xfId="40"/>
    <cellStyle name="40% - Accent3 2" xfId="41"/>
    <cellStyle name="40% - Accent3 3" xfId="42"/>
    <cellStyle name="40% - Accent3 4" xfId="43"/>
    <cellStyle name="40% - Accent3 5" xfId="44"/>
    <cellStyle name="40% - Accent3 6" xfId="45"/>
    <cellStyle name="40% - Accent4 2" xfId="46"/>
    <cellStyle name="40% - Accent4 3" xfId="47"/>
    <cellStyle name="40% - Accent4 4" xfId="48"/>
    <cellStyle name="40% - Accent4 5" xfId="49"/>
    <cellStyle name="40% - Accent4 6" xfId="50"/>
    <cellStyle name="40% - Accent5 2" xfId="51"/>
    <cellStyle name="40% - Accent5 3" xfId="52"/>
    <cellStyle name="40% - Accent5 4" xfId="53"/>
    <cellStyle name="40% - Accent5 5" xfId="54"/>
    <cellStyle name="40% - Accent5 6" xfId="55"/>
    <cellStyle name="40% - Accent6 2" xfId="56"/>
    <cellStyle name="40% - Accent6 3" xfId="57"/>
    <cellStyle name="40% - Accent6 4" xfId="58"/>
    <cellStyle name="40% - Accent6 5" xfId="59"/>
    <cellStyle name="40% - Accent6 6" xfId="60"/>
    <cellStyle name="60% - Accent1 2" xfId="61"/>
    <cellStyle name="60% - Accent1 3" xfId="62"/>
    <cellStyle name="60% - Accent1 4" xfId="63"/>
    <cellStyle name="60% - Accent1 5" xfId="64"/>
    <cellStyle name="60% - Accent1 6" xfId="65"/>
    <cellStyle name="60% - Accent2 2" xfId="66"/>
    <cellStyle name="60% - Accent2 3" xfId="67"/>
    <cellStyle name="60% - Accent2 4" xfId="68"/>
    <cellStyle name="60% - Accent2 5" xfId="69"/>
    <cellStyle name="60% - Accent2 6" xfId="70"/>
    <cellStyle name="60% - Accent3 2" xfId="71"/>
    <cellStyle name="60% - Accent3 3" xfId="72"/>
    <cellStyle name="60% - Accent3 4" xfId="73"/>
    <cellStyle name="60% - Accent3 5" xfId="74"/>
    <cellStyle name="60% - Accent3 6" xfId="75"/>
    <cellStyle name="60% - Accent4 2" xfId="76"/>
    <cellStyle name="60% - Accent4 3" xfId="77"/>
    <cellStyle name="60% - Accent4 4" xfId="78"/>
    <cellStyle name="60% - Accent4 5" xfId="79"/>
    <cellStyle name="60% - Accent4 6" xfId="80"/>
    <cellStyle name="60% - Accent5 2" xfId="81"/>
    <cellStyle name="60% - Accent5 3" xfId="82"/>
    <cellStyle name="60% - Accent5 4" xfId="83"/>
    <cellStyle name="60% - Accent5 5" xfId="84"/>
    <cellStyle name="60% - Accent5 6" xfId="85"/>
    <cellStyle name="60% - Accent6 2" xfId="86"/>
    <cellStyle name="60% - Accent6 3" xfId="87"/>
    <cellStyle name="60% - Accent6 4" xfId="88"/>
    <cellStyle name="60% - Accent6 5" xfId="89"/>
    <cellStyle name="60% - Accent6 6" xfId="90"/>
    <cellStyle name="Accent1 2" xfId="91"/>
    <cellStyle name="Accent1 3" xfId="92"/>
    <cellStyle name="Accent1 4" xfId="93"/>
    <cellStyle name="Accent1 5" xfId="94"/>
    <cellStyle name="Accent1 6" xfId="95"/>
    <cellStyle name="Accent2 2" xfId="96"/>
    <cellStyle name="Accent2 3" xfId="97"/>
    <cellStyle name="Accent2 4" xfId="98"/>
    <cellStyle name="Accent2 5" xfId="99"/>
    <cellStyle name="Accent2 6" xfId="100"/>
    <cellStyle name="Accent3 2" xfId="101"/>
    <cellStyle name="Accent3 3" xfId="102"/>
    <cellStyle name="Accent3 4" xfId="103"/>
    <cellStyle name="Accent3 5" xfId="104"/>
    <cellStyle name="Accent3 6" xfId="105"/>
    <cellStyle name="Accent4 2" xfId="106"/>
    <cellStyle name="Accent4 3" xfId="107"/>
    <cellStyle name="Accent4 4" xfId="108"/>
    <cellStyle name="Accent4 5" xfId="109"/>
    <cellStyle name="Accent4 6" xfId="110"/>
    <cellStyle name="Accent5 2" xfId="111"/>
    <cellStyle name="Accent5 3" xfId="112"/>
    <cellStyle name="Accent5 4" xfId="113"/>
    <cellStyle name="Accent5 5" xfId="114"/>
    <cellStyle name="Accent5 6" xfId="115"/>
    <cellStyle name="Accent6 2" xfId="116"/>
    <cellStyle name="Accent6 3" xfId="117"/>
    <cellStyle name="Accent6 4" xfId="118"/>
    <cellStyle name="Accent6 5" xfId="119"/>
    <cellStyle name="Accent6 6" xfId="120"/>
    <cellStyle name="Bad 2" xfId="121"/>
    <cellStyle name="Bad 3" xfId="122"/>
    <cellStyle name="Bad 4" xfId="123"/>
    <cellStyle name="Bad 5" xfId="124"/>
    <cellStyle name="Bad 6" xfId="125"/>
    <cellStyle name="Calculation 2" xfId="126"/>
    <cellStyle name="Calculation 3" xfId="127"/>
    <cellStyle name="Calculation 4" xfId="128"/>
    <cellStyle name="Calculation 5" xfId="129"/>
    <cellStyle name="Calculation 6" xfId="130"/>
    <cellStyle name="Check Cell 2" xfId="131"/>
    <cellStyle name="Check Cell 3" xfId="132"/>
    <cellStyle name="Check Cell 4" xfId="133"/>
    <cellStyle name="Check Cell 5" xfId="134"/>
    <cellStyle name="Check Cell 6" xfId="135"/>
    <cellStyle name="Comma" xfId="136" builtinId="3"/>
    <cellStyle name="Comma 13" xfId="137"/>
    <cellStyle name="Comma 13 2" xfId="138"/>
    <cellStyle name="Comma 14 2" xfId="139"/>
    <cellStyle name="Comma 16 2" xfId="140"/>
    <cellStyle name="Comma 18 2" xfId="141"/>
    <cellStyle name="Comma 2" xfId="142"/>
    <cellStyle name="Comma 2 10" xfId="143"/>
    <cellStyle name="Comma 2 11" xfId="144"/>
    <cellStyle name="Comma 2 12" xfId="145"/>
    <cellStyle name="Comma 2 13" xfId="146"/>
    <cellStyle name="Comma 2 14" xfId="147"/>
    <cellStyle name="Comma 2 15" xfId="148"/>
    <cellStyle name="Comma 2 16" xfId="149"/>
    <cellStyle name="Comma 2 17" xfId="150"/>
    <cellStyle name="Comma 2 18" xfId="151"/>
    <cellStyle name="Comma 2 19" xfId="152"/>
    <cellStyle name="Comma 2 2" xfId="153"/>
    <cellStyle name="Comma 2 20" xfId="154"/>
    <cellStyle name="Comma 2 21" xfId="155"/>
    <cellStyle name="Comma 2 22" xfId="156"/>
    <cellStyle name="Comma 2 23" xfId="157"/>
    <cellStyle name="Comma 2 24" xfId="158"/>
    <cellStyle name="Comma 2 25" xfId="159"/>
    <cellStyle name="Comma 2 26" xfId="160"/>
    <cellStyle name="Comma 2 27" xfId="161"/>
    <cellStyle name="Comma 2 28" xfId="162"/>
    <cellStyle name="Comma 2 29" xfId="163"/>
    <cellStyle name="Comma 2 3" xfId="164"/>
    <cellStyle name="Comma 2 30" xfId="165"/>
    <cellStyle name="Comma 2 31" xfId="166"/>
    <cellStyle name="Comma 2 32" xfId="167"/>
    <cellStyle name="Comma 2 33" xfId="168"/>
    <cellStyle name="Comma 2 34" xfId="169"/>
    <cellStyle name="Comma 2 35" xfId="170"/>
    <cellStyle name="Comma 2 36" xfId="171"/>
    <cellStyle name="Comma 2 37" xfId="172"/>
    <cellStyle name="Comma 2 38" xfId="173"/>
    <cellStyle name="Comma 2 4" xfId="174"/>
    <cellStyle name="Comma 2 5" xfId="175"/>
    <cellStyle name="Comma 2 6" xfId="176"/>
    <cellStyle name="Comma 2 7" xfId="177"/>
    <cellStyle name="Comma 2 8" xfId="178"/>
    <cellStyle name="Comma 2 9" xfId="179"/>
    <cellStyle name="Comma 22" xfId="180"/>
    <cellStyle name="Comma 22 2" xfId="181"/>
    <cellStyle name="Comma 24" xfId="182"/>
    <cellStyle name="Comma 24 2" xfId="183"/>
    <cellStyle name="Comma 3 10" xfId="184"/>
    <cellStyle name="Comma 3 11" xfId="185"/>
    <cellStyle name="Comma 3 12" xfId="186"/>
    <cellStyle name="Comma 3 13" xfId="187"/>
    <cellStyle name="Comma 3 14" xfId="188"/>
    <cellStyle name="Comma 3 15" xfId="189"/>
    <cellStyle name="Comma 3 16" xfId="190"/>
    <cellStyle name="Comma 3 17" xfId="191"/>
    <cellStyle name="Comma 3 18" xfId="192"/>
    <cellStyle name="Comma 3 19" xfId="193"/>
    <cellStyle name="Comma 3 2" xfId="194"/>
    <cellStyle name="Comma 3 20" xfId="195"/>
    <cellStyle name="Comma 3 21" xfId="196"/>
    <cellStyle name="Comma 3 22" xfId="197"/>
    <cellStyle name="Comma 3 23" xfId="198"/>
    <cellStyle name="Comma 3 24" xfId="199"/>
    <cellStyle name="Comma 3 25" xfId="200"/>
    <cellStyle name="Comma 3 26" xfId="201"/>
    <cellStyle name="Comma 3 3" xfId="202"/>
    <cellStyle name="Comma 3 4" xfId="203"/>
    <cellStyle name="Comma 3 5" xfId="204"/>
    <cellStyle name="Comma 3 6" xfId="205"/>
    <cellStyle name="Comma 3 7" xfId="206"/>
    <cellStyle name="Comma 3 8" xfId="207"/>
    <cellStyle name="Comma 3 9" xfId="208"/>
    <cellStyle name="Comma 9" xfId="209"/>
    <cellStyle name="Comma 9 2" xfId="210"/>
    <cellStyle name="Explanatory Text 2" xfId="211"/>
    <cellStyle name="Explanatory Text 3" xfId="212"/>
    <cellStyle name="Explanatory Text 4" xfId="213"/>
    <cellStyle name="Explanatory Text 5" xfId="214"/>
    <cellStyle name="Explanatory Text 6" xfId="215"/>
    <cellStyle name="Good 2" xfId="216"/>
    <cellStyle name="Good 3" xfId="217"/>
    <cellStyle name="Good 4" xfId="218"/>
    <cellStyle name="Good 5" xfId="219"/>
    <cellStyle name="Good 6" xfId="220"/>
    <cellStyle name="Heading 1 2" xfId="221"/>
    <cellStyle name="Heading 1 3" xfId="222"/>
    <cellStyle name="Heading 1 4" xfId="223"/>
    <cellStyle name="Heading 1 5" xfId="224"/>
    <cellStyle name="Heading 1 6" xfId="225"/>
    <cellStyle name="Heading 2 2" xfId="226"/>
    <cellStyle name="Heading 2 3" xfId="227"/>
    <cellStyle name="Heading 2 4" xfId="228"/>
    <cellStyle name="Heading 2 5" xfId="229"/>
    <cellStyle name="Heading 2 6" xfId="230"/>
    <cellStyle name="Heading 3 2" xfId="231"/>
    <cellStyle name="Heading 3 3" xfId="232"/>
    <cellStyle name="Heading 3 4" xfId="233"/>
    <cellStyle name="Heading 3 5" xfId="234"/>
    <cellStyle name="Heading 3 6" xfId="235"/>
    <cellStyle name="Heading 4 2" xfId="236"/>
    <cellStyle name="Heading 4 3" xfId="237"/>
    <cellStyle name="Heading 4 4" xfId="238"/>
    <cellStyle name="Heading 4 5" xfId="239"/>
    <cellStyle name="Heading 4 6" xfId="240"/>
    <cellStyle name="Input 2" xfId="241"/>
    <cellStyle name="Input 3" xfId="242"/>
    <cellStyle name="Input 4" xfId="243"/>
    <cellStyle name="Input 5" xfId="244"/>
    <cellStyle name="Input 6" xfId="245"/>
    <cellStyle name="kolona A" xfId="246"/>
    <cellStyle name="kolona B" xfId="247"/>
    <cellStyle name="kolona C" xfId="248"/>
    <cellStyle name="kolona D" xfId="249"/>
    <cellStyle name="kolona E" xfId="250"/>
    <cellStyle name="kolona F" xfId="251"/>
    <cellStyle name="kolona G" xfId="252"/>
    <cellStyle name="kolona H" xfId="253"/>
    <cellStyle name="Linked Cell 2" xfId="254"/>
    <cellStyle name="Linked Cell 3" xfId="255"/>
    <cellStyle name="Linked Cell 4" xfId="256"/>
    <cellStyle name="Linked Cell 5" xfId="257"/>
    <cellStyle name="Linked Cell 6" xfId="258"/>
    <cellStyle name="Neutral 2" xfId="259"/>
    <cellStyle name="Neutral 3" xfId="260"/>
    <cellStyle name="Neutral 4" xfId="261"/>
    <cellStyle name="Neutral 5" xfId="262"/>
    <cellStyle name="Neutral 6" xfId="263"/>
    <cellStyle name="Normal" xfId="0" builtinId="0"/>
    <cellStyle name="Normal 10" xfId="264"/>
    <cellStyle name="Normal 10 2" xfId="265"/>
    <cellStyle name="Normal 11" xfId="266"/>
    <cellStyle name="Normal 12" xfId="267"/>
    <cellStyle name="Normal 13" xfId="268"/>
    <cellStyle name="Normal 14 2" xfId="269"/>
    <cellStyle name="Normal 15 2" xfId="270"/>
    <cellStyle name="Normal 16" xfId="271"/>
    <cellStyle name="Normal 16 2" xfId="272"/>
    <cellStyle name="Normal 17 2" xfId="273"/>
    <cellStyle name="Normal 18" xfId="274"/>
    <cellStyle name="Normal 18 2" xfId="275"/>
    <cellStyle name="Normal 19 2" xfId="276"/>
    <cellStyle name="Normal 2" xfId="277"/>
    <cellStyle name="Normal 2 10" xfId="278"/>
    <cellStyle name="Normal 2 11" xfId="279"/>
    <cellStyle name="Normal 2 12" xfId="280"/>
    <cellStyle name="Normal 2 13" xfId="281"/>
    <cellStyle name="Normal 2 14" xfId="282"/>
    <cellStyle name="Normal 2 15" xfId="283"/>
    <cellStyle name="Normal 2 16" xfId="284"/>
    <cellStyle name="Normal 2 17" xfId="285"/>
    <cellStyle name="Normal 2 18" xfId="286"/>
    <cellStyle name="Normal 2 19" xfId="287"/>
    <cellStyle name="Normal 2 2" xfId="288"/>
    <cellStyle name="Normal 2 2 2" xfId="289"/>
    <cellStyle name="Normal 2 2 3" xfId="290"/>
    <cellStyle name="Normal 2 2 4" xfId="291"/>
    <cellStyle name="Normal 2 2 5" xfId="292"/>
    <cellStyle name="Normal 2 2 6" xfId="293"/>
    <cellStyle name="Normal 2 20" xfId="294"/>
    <cellStyle name="Normal 2 21" xfId="295"/>
    <cellStyle name="Normal 2 22" xfId="296"/>
    <cellStyle name="Normal 2 23" xfId="297"/>
    <cellStyle name="Normal 2 24" xfId="298"/>
    <cellStyle name="Normal 2 25" xfId="299"/>
    <cellStyle name="Normal 2 26" xfId="300"/>
    <cellStyle name="Normal 2 27" xfId="301"/>
    <cellStyle name="Normal 2 28" xfId="302"/>
    <cellStyle name="Normal 2 29" xfId="303"/>
    <cellStyle name="Normal 2 3" xfId="304"/>
    <cellStyle name="Normal 2 30" xfId="305"/>
    <cellStyle name="Normal 2 31" xfId="306"/>
    <cellStyle name="Normal 2 32" xfId="307"/>
    <cellStyle name="Normal 2 33" xfId="308"/>
    <cellStyle name="Normal 2 34" xfId="309"/>
    <cellStyle name="Normal 2 35" xfId="310"/>
    <cellStyle name="Normal 2 36" xfId="311"/>
    <cellStyle name="Normal 2 37" xfId="312"/>
    <cellStyle name="Normal 2 38" xfId="313"/>
    <cellStyle name="Normal 2 39" xfId="413"/>
    <cellStyle name="Normal 2 4" xfId="314"/>
    <cellStyle name="Normal 2 40" xfId="416"/>
    <cellStyle name="Normal 2 5" xfId="315"/>
    <cellStyle name="Normal 2 6" xfId="316"/>
    <cellStyle name="Normal 2 7" xfId="317"/>
    <cellStyle name="Normal 2 8" xfId="318"/>
    <cellStyle name="Normal 2 9" xfId="319"/>
    <cellStyle name="Normal 20" xfId="320"/>
    <cellStyle name="Normal 20 2" xfId="321"/>
    <cellStyle name="Normal 21 2" xfId="322"/>
    <cellStyle name="Normal 22 2" xfId="323"/>
    <cellStyle name="Normal 23 2" xfId="324"/>
    <cellStyle name="Normal 25 2" xfId="325"/>
    <cellStyle name="Normal 26 2" xfId="326"/>
    <cellStyle name="Normal 27 2" xfId="327"/>
    <cellStyle name="Normal 29" xfId="328"/>
    <cellStyle name="Normal 29 2" xfId="329"/>
    <cellStyle name="Normal 3" xfId="414"/>
    <cellStyle name="Normal 3 10" xfId="330"/>
    <cellStyle name="Normal 3 11" xfId="331"/>
    <cellStyle name="Normal 3 12" xfId="332"/>
    <cellStyle name="Normal 3 13" xfId="333"/>
    <cellStyle name="Normal 3 14" xfId="334"/>
    <cellStyle name="Normal 3 15" xfId="335"/>
    <cellStyle name="Normal 3 16" xfId="336"/>
    <cellStyle name="Normal 3 17" xfId="337"/>
    <cellStyle name="Normal 3 18" xfId="338"/>
    <cellStyle name="Normal 3 19" xfId="339"/>
    <cellStyle name="Normal 3 2" xfId="340"/>
    <cellStyle name="Normal 3 20" xfId="341"/>
    <cellStyle name="Normal 3 21" xfId="342"/>
    <cellStyle name="Normal 3 22" xfId="343"/>
    <cellStyle name="Normal 3 23" xfId="344"/>
    <cellStyle name="Normal 3 24" xfId="345"/>
    <cellStyle name="Normal 3 25" xfId="346"/>
    <cellStyle name="Normal 3 26" xfId="347"/>
    <cellStyle name="Normal 3 27" xfId="348"/>
    <cellStyle name="Normal 3 28" xfId="349"/>
    <cellStyle name="Normal 3 29" xfId="350"/>
    <cellStyle name="Normal 3 3" xfId="351"/>
    <cellStyle name="Normal 3 30" xfId="352"/>
    <cellStyle name="Normal 3 31" xfId="353"/>
    <cellStyle name="Normal 3 4" xfId="354"/>
    <cellStyle name="Normal 3 5" xfId="355"/>
    <cellStyle name="Normal 3 6" xfId="356"/>
    <cellStyle name="Normal 3 7" xfId="357"/>
    <cellStyle name="Normal 3 8" xfId="358"/>
    <cellStyle name="Normal 3 9" xfId="359"/>
    <cellStyle name="Normal 30 2" xfId="360"/>
    <cellStyle name="Normal 31" xfId="361"/>
    <cellStyle name="Normal 31 2" xfId="362"/>
    <cellStyle name="Normal 32 2" xfId="363"/>
    <cellStyle name="Normal 33" xfId="364"/>
    <cellStyle name="Normal 33 2" xfId="365"/>
    <cellStyle name="Normal 34" xfId="366"/>
    <cellStyle name="Normal 34 2" xfId="367"/>
    <cellStyle name="Normal 35" xfId="368"/>
    <cellStyle name="Normal 35 2" xfId="369"/>
    <cellStyle name="Normal 36" xfId="370"/>
    <cellStyle name="Normal 36 2" xfId="371"/>
    <cellStyle name="Normal 38" xfId="372"/>
    <cellStyle name="Normal 39" xfId="373"/>
    <cellStyle name="Normal 4" xfId="374"/>
    <cellStyle name="Normal 4 2" xfId="375"/>
    <cellStyle name="Normal 4 3" xfId="376"/>
    <cellStyle name="Normal 4 4" xfId="377"/>
    <cellStyle name="Normal 4 5" xfId="378"/>
    <cellStyle name="Normal 40" xfId="379"/>
    <cellStyle name="Normal 42" xfId="380"/>
    <cellStyle name="Normal 43" xfId="381"/>
    <cellStyle name="Normal 5 2" xfId="382"/>
    <cellStyle name="Normal 6" xfId="383"/>
    <cellStyle name="Normal 8" xfId="384"/>
    <cellStyle name="Normal 9" xfId="385"/>
    <cellStyle name="Normal_TROŠKOVNIK - KAM - ŽUTO" xfId="415"/>
    <cellStyle name="Note 2" xfId="386"/>
    <cellStyle name="Note 3" xfId="387"/>
    <cellStyle name="Note 4" xfId="388"/>
    <cellStyle name="Note 5" xfId="389"/>
    <cellStyle name="Note 6" xfId="390"/>
    <cellStyle name="Obično_ERSTE-Delnice-TROSKOVNIK" xfId="391"/>
    <cellStyle name="Obično_Ponuda staro" xfId="417"/>
    <cellStyle name="Output 2" xfId="392"/>
    <cellStyle name="Output 3" xfId="393"/>
    <cellStyle name="Output 4" xfId="394"/>
    <cellStyle name="Output 5" xfId="395"/>
    <cellStyle name="Output 6" xfId="396"/>
    <cellStyle name="Style 1" xfId="412"/>
    <cellStyle name="Title 2" xfId="397"/>
    <cellStyle name="Title 3" xfId="398"/>
    <cellStyle name="Title 4" xfId="399"/>
    <cellStyle name="Title 5" xfId="400"/>
    <cellStyle name="Title 6" xfId="401"/>
    <cellStyle name="Total 2" xfId="402"/>
    <cellStyle name="Total 3" xfId="403"/>
    <cellStyle name="Total 4" xfId="404"/>
    <cellStyle name="Total 5" xfId="405"/>
    <cellStyle name="Total 6" xfId="406"/>
    <cellStyle name="Warning Text 2" xfId="407"/>
    <cellStyle name="Warning Text 3" xfId="408"/>
    <cellStyle name="Warning Text 4" xfId="409"/>
    <cellStyle name="Warning Text 5" xfId="410"/>
    <cellStyle name="Warning Text 6" xfId="4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tabSelected="1" zoomScaleSheetLayoutView="50" workbookViewId="0"/>
  </sheetViews>
  <sheetFormatPr defaultRowHeight="12.75"/>
  <cols>
    <col min="1" max="1" width="7.7109375" customWidth="1"/>
    <col min="2" max="4" width="8.85546875" customWidth="1"/>
    <col min="5" max="5" width="25.5703125" customWidth="1"/>
    <col min="6" max="6" width="21.85546875" customWidth="1"/>
    <col min="7" max="8" width="8.85546875" customWidth="1"/>
  </cols>
  <sheetData>
    <row r="1" spans="1:8" ht="13.5" thickBot="1">
      <c r="A1" s="1"/>
      <c r="B1" s="1"/>
      <c r="C1" s="1"/>
      <c r="D1" s="1"/>
      <c r="E1" s="1"/>
      <c r="F1" s="1"/>
      <c r="G1" s="1"/>
      <c r="H1" s="1"/>
    </row>
    <row r="2" spans="1:8" ht="28.5" customHeight="1" thickTop="1" thickBot="1">
      <c r="A2" s="542" t="s">
        <v>367</v>
      </c>
      <c r="B2" s="543"/>
      <c r="C2" s="543"/>
      <c r="D2" s="543"/>
      <c r="E2" s="543"/>
      <c r="F2" s="543"/>
      <c r="G2" s="544"/>
      <c r="H2" s="1"/>
    </row>
    <row r="3" spans="1:8" ht="18.75" thickTop="1">
      <c r="A3" s="2"/>
      <c r="B3" s="1"/>
      <c r="C3" s="2" t="s">
        <v>1</v>
      </c>
      <c r="D3" s="2"/>
      <c r="E3" s="2"/>
      <c r="F3" s="2"/>
      <c r="G3" s="1"/>
      <c r="H3" s="1"/>
    </row>
    <row r="4" spans="1:8">
      <c r="A4" s="1"/>
      <c r="B4" s="1"/>
      <c r="C4" s="1"/>
      <c r="D4" s="1"/>
      <c r="E4" s="1"/>
      <c r="F4" s="1"/>
      <c r="G4" s="1"/>
      <c r="H4" s="1"/>
    </row>
    <row r="5" spans="1:8" ht="21.75" customHeight="1">
      <c r="A5" s="545" t="s">
        <v>364</v>
      </c>
      <c r="B5" s="545"/>
      <c r="C5" s="545"/>
      <c r="D5" s="545"/>
      <c r="E5" s="545"/>
      <c r="F5" s="545"/>
      <c r="G5" s="545"/>
      <c r="H5" s="1"/>
    </row>
    <row r="6" spans="1:8">
      <c r="A6" s="1"/>
      <c r="B6" s="1"/>
      <c r="C6" s="1"/>
      <c r="D6" s="1"/>
      <c r="E6" s="1"/>
      <c r="F6" s="1"/>
      <c r="G6" s="1"/>
      <c r="H6" s="1"/>
    </row>
    <row r="7" spans="1:8">
      <c r="A7" s="1"/>
      <c r="B7" s="1"/>
      <c r="C7" s="1"/>
      <c r="D7" s="1"/>
      <c r="E7" s="1"/>
      <c r="F7" s="1"/>
      <c r="G7" s="1"/>
      <c r="H7" s="1"/>
    </row>
    <row r="8" spans="1:8" ht="15.75">
      <c r="A8" s="4" t="s">
        <v>2</v>
      </c>
      <c r="B8" s="3" t="s">
        <v>365</v>
      </c>
      <c r="C8" s="1"/>
      <c r="D8" s="1"/>
      <c r="E8" s="1"/>
      <c r="F8" s="5">
        <f>'G-O RADOVI- REKAPITULACIJA'!F34</f>
        <v>0</v>
      </c>
      <c r="G8" s="6"/>
      <c r="H8" s="1"/>
    </row>
    <row r="9" spans="1:8" s="271" customFormat="1" ht="15.75">
      <c r="A9" s="268"/>
      <c r="B9" s="262"/>
      <c r="C9" s="262"/>
      <c r="D9" s="262"/>
      <c r="E9" s="262"/>
      <c r="F9" s="269"/>
      <c r="G9" s="270"/>
      <c r="H9" s="262"/>
    </row>
    <row r="10" spans="1:8" s="272" customFormat="1" ht="15.75">
      <c r="A10" s="4" t="s">
        <v>4</v>
      </c>
      <c r="B10" s="3" t="s">
        <v>368</v>
      </c>
      <c r="C10" s="1"/>
      <c r="D10" s="1"/>
      <c r="E10" s="1"/>
      <c r="F10" s="7">
        <f>'ELEKTROTEHNIČKI RADOVI'!F423</f>
        <v>0</v>
      </c>
      <c r="G10" s="6"/>
      <c r="H10" s="1"/>
    </row>
    <row r="11" spans="1:8" s="271" customFormat="1" ht="15.75">
      <c r="A11" s="268"/>
      <c r="B11" s="262"/>
      <c r="C11" s="262"/>
      <c r="D11" s="262"/>
      <c r="E11" s="262"/>
      <c r="F11" s="269"/>
      <c r="G11" s="270"/>
      <c r="H11" s="262"/>
    </row>
    <row r="12" spans="1:8" s="272" customFormat="1" ht="15.75">
      <c r="A12" s="4" t="s">
        <v>6</v>
      </c>
      <c r="B12" s="3" t="s">
        <v>366</v>
      </c>
      <c r="C12" s="1"/>
      <c r="D12" s="1"/>
      <c r="E12" s="1"/>
      <c r="F12" s="7">
        <f>'STROJARSKI RADOVI'!H138</f>
        <v>0</v>
      </c>
      <c r="G12" s="6"/>
      <c r="H12" s="1"/>
    </row>
    <row r="13" spans="1:8" ht="13.5" thickBot="1">
      <c r="A13" s="192"/>
      <c r="B13" s="192"/>
      <c r="C13" s="192"/>
      <c r="D13" s="192"/>
      <c r="E13" s="192"/>
      <c r="F13" s="192"/>
      <c r="G13" s="6"/>
      <c r="H13" s="6"/>
    </row>
    <row r="14" spans="1:8" ht="18.75">
      <c r="A14" s="9" t="s">
        <v>23</v>
      </c>
      <c r="B14" s="1"/>
      <c r="C14" s="1"/>
      <c r="D14" s="6"/>
      <c r="E14" s="6"/>
      <c r="F14" s="10">
        <f>SUM(F8:F12)</f>
        <v>0</v>
      </c>
      <c r="G14" s="11"/>
      <c r="H14" s="1"/>
    </row>
    <row r="15" spans="1:8" ht="15.75" thickBot="1">
      <c r="A15" s="1"/>
      <c r="B15" s="1"/>
      <c r="C15" s="1"/>
      <c r="D15" s="12" t="s">
        <v>24</v>
      </c>
      <c r="E15" s="13" t="s">
        <v>25</v>
      </c>
      <c r="F15" s="14">
        <f>0.25*F14</f>
        <v>0</v>
      </c>
      <c r="G15" s="1"/>
      <c r="H15" s="1"/>
    </row>
    <row r="16" spans="1:8" ht="13.5" thickBot="1">
      <c r="A16" s="1"/>
      <c r="B16" s="1"/>
      <c r="C16" s="1"/>
      <c r="D16" s="1"/>
      <c r="E16" s="1"/>
      <c r="F16" s="15"/>
      <c r="G16" s="1"/>
      <c r="H16" s="1"/>
    </row>
    <row r="17" spans="1:8" ht="18.75" thickBot="1">
      <c r="A17" s="16" t="s">
        <v>26</v>
      </c>
      <c r="B17" s="17"/>
      <c r="C17" s="17"/>
      <c r="D17" s="18"/>
      <c r="E17" s="18"/>
      <c r="F17" s="19">
        <f>F14+F15</f>
        <v>0</v>
      </c>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ht="15">
      <c r="A24" s="540" t="s">
        <v>895</v>
      </c>
      <c r="B24" s="540"/>
      <c r="C24" s="540"/>
      <c r="D24" s="540"/>
      <c r="E24" s="540"/>
      <c r="F24" s="540" t="s">
        <v>896</v>
      </c>
    </row>
    <row r="25" spans="1:8">
      <c r="A25" s="541" t="s">
        <v>41</v>
      </c>
      <c r="B25" s="541"/>
      <c r="C25" s="541"/>
      <c r="D25" s="541"/>
      <c r="E25" s="541"/>
      <c r="F25" s="541"/>
    </row>
    <row r="26" spans="1:8">
      <c r="A26" s="541" t="s">
        <v>41</v>
      </c>
      <c r="B26" s="541"/>
      <c r="C26" s="541"/>
      <c r="D26" s="541"/>
      <c r="E26" s="541"/>
      <c r="F26" s="541"/>
    </row>
    <row r="27" spans="1:8">
      <c r="A27" s="541"/>
      <c r="B27" s="541"/>
      <c r="C27" s="541"/>
      <c r="D27" s="541"/>
      <c r="E27" s="541"/>
      <c r="F27" s="541"/>
    </row>
    <row r="28" spans="1:8">
      <c r="A28" s="541"/>
      <c r="B28" s="541"/>
      <c r="C28" s="541"/>
      <c r="D28" s="541"/>
      <c r="E28" s="541"/>
      <c r="F28" s="541"/>
    </row>
    <row r="29" spans="1:8">
      <c r="A29" s="541" t="s">
        <v>41</v>
      </c>
      <c r="B29" s="541"/>
      <c r="C29" s="541"/>
      <c r="D29" s="541"/>
      <c r="E29" s="541"/>
      <c r="F29" s="541"/>
    </row>
    <row r="30" spans="1:8">
      <c r="A30" s="541"/>
      <c r="B30" s="541"/>
      <c r="C30" s="541"/>
      <c r="D30" s="541"/>
      <c r="E30" s="541"/>
      <c r="F30" s="541"/>
    </row>
    <row r="31" spans="1:8">
      <c r="A31" s="541"/>
      <c r="B31" s="541"/>
      <c r="C31" s="541"/>
      <c r="D31" s="541"/>
      <c r="E31" s="541"/>
      <c r="F31" s="541"/>
    </row>
    <row r="32" spans="1:8">
      <c r="A32" s="541"/>
      <c r="B32" s="541"/>
      <c r="C32" s="541"/>
      <c r="D32" s="541"/>
      <c r="E32" s="541"/>
      <c r="F32" s="541"/>
    </row>
    <row r="33" spans="1:6">
      <c r="A33" s="541"/>
      <c r="B33" s="541"/>
      <c r="C33" s="541"/>
      <c r="D33" s="541"/>
      <c r="E33" s="541"/>
      <c r="F33" s="541"/>
    </row>
    <row r="34" spans="1:6">
      <c r="A34" s="541"/>
      <c r="B34" s="541"/>
      <c r="C34" s="541"/>
      <c r="D34" s="541"/>
      <c r="E34" s="541"/>
      <c r="F34" s="541"/>
    </row>
    <row r="35" spans="1:6">
      <c r="A35" s="541"/>
      <c r="B35" s="541"/>
      <c r="C35" s="541"/>
      <c r="D35" s="541"/>
      <c r="E35" s="541"/>
      <c r="F35" s="541"/>
    </row>
    <row r="36" spans="1:6">
      <c r="A36" s="541"/>
      <c r="B36" s="541"/>
      <c r="C36" s="541"/>
      <c r="D36" s="541"/>
      <c r="E36" s="541"/>
      <c r="F36" s="541"/>
    </row>
    <row r="37" spans="1:6">
      <c r="A37" s="541"/>
      <c r="B37" s="541"/>
      <c r="C37" s="541"/>
      <c r="D37" s="541"/>
      <c r="E37" s="541"/>
      <c r="F37" s="541"/>
    </row>
    <row r="38" spans="1:6">
      <c r="A38" s="541"/>
      <c r="B38" s="541"/>
      <c r="C38" s="541"/>
      <c r="D38" s="541"/>
      <c r="E38" s="541"/>
      <c r="F38" s="541"/>
    </row>
  </sheetData>
  <sheetProtection password="CC1A" sheet="1" objects="1" scenarios="1"/>
  <mergeCells count="2">
    <mergeCell ref="A2:G2"/>
    <mergeCell ref="A5:G5"/>
  </mergeCells>
  <pageMargins left="0.7" right="0.7" top="0.75" bottom="0.75" header="0.3" footer="0.3"/>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showGridLines="0" topLeftCell="A26" zoomScaleNormal="100" zoomScaleSheetLayoutView="100" workbookViewId="0">
      <selection activeCell="H14" sqref="H14"/>
    </sheetView>
  </sheetViews>
  <sheetFormatPr defaultColWidth="8.85546875" defaultRowHeight="12.75"/>
  <cols>
    <col min="1" max="1" width="6.85546875" style="60" customWidth="1"/>
    <col min="2" max="2" width="3.7109375" style="87" customWidth="1"/>
    <col min="3" max="3" width="2.42578125" style="1" customWidth="1"/>
    <col min="4" max="4" width="56.7109375" style="22" customWidth="1"/>
    <col min="5" max="5" width="4.85546875" style="1" customWidth="1"/>
    <col min="6" max="6" width="7.85546875" style="38" customWidth="1"/>
    <col min="7" max="7" width="10" style="64" customWidth="1"/>
    <col min="8" max="8" width="8.7109375" style="25" customWidth="1"/>
    <col min="9" max="9" width="11" style="25" customWidth="1"/>
    <col min="10" max="10" width="4" style="1" customWidth="1"/>
    <col min="11" max="16384" width="8.85546875" style="1"/>
  </cols>
  <sheetData>
    <row r="1" spans="1:10" ht="18">
      <c r="A1" s="83" t="s">
        <v>191</v>
      </c>
      <c r="B1" s="84"/>
      <c r="C1" s="85"/>
      <c r="D1" s="86" t="s">
        <v>17</v>
      </c>
    </row>
    <row r="3" spans="1:10" ht="25.5">
      <c r="F3" s="30" t="s">
        <v>29</v>
      </c>
      <c r="G3" s="88" t="s">
        <v>30</v>
      </c>
      <c r="H3" s="32" t="s">
        <v>48</v>
      </c>
      <c r="I3" s="32" t="s">
        <v>32</v>
      </c>
    </row>
    <row r="4" spans="1:10" ht="69.75" customHeight="1">
      <c r="A4" s="60" t="s">
        <v>60</v>
      </c>
      <c r="B4" s="61">
        <v>1</v>
      </c>
      <c r="D4" s="22" t="s">
        <v>770</v>
      </c>
      <c r="E4" s="62"/>
      <c r="F4" s="70" t="s">
        <v>34</v>
      </c>
      <c r="G4" s="71">
        <v>435</v>
      </c>
      <c r="H4" s="306"/>
      <c r="I4" s="25">
        <f>G4*H4</f>
        <v>0</v>
      </c>
      <c r="J4" s="1" t="s">
        <v>35</v>
      </c>
    </row>
    <row r="5" spans="1:10">
      <c r="B5" s="61"/>
      <c r="E5" s="62"/>
      <c r="F5" s="70"/>
      <c r="G5" s="71"/>
    </row>
    <row r="6" spans="1:10" ht="84" customHeight="1">
      <c r="A6" s="60" t="s">
        <v>60</v>
      </c>
      <c r="B6" s="61">
        <v>2</v>
      </c>
      <c r="D6" s="69" t="s">
        <v>771</v>
      </c>
      <c r="E6" s="62"/>
      <c r="F6" s="70" t="s">
        <v>34</v>
      </c>
      <c r="G6" s="71">
        <v>348</v>
      </c>
      <c r="H6" s="306"/>
      <c r="I6" s="25">
        <f>G6*H6</f>
        <v>0</v>
      </c>
      <c r="J6" s="1" t="s">
        <v>35</v>
      </c>
    </row>
    <row r="7" spans="1:10">
      <c r="F7" s="70"/>
      <c r="G7" s="71"/>
    </row>
    <row r="8" spans="1:10" ht="83.25" customHeight="1">
      <c r="A8" s="60" t="s">
        <v>60</v>
      </c>
      <c r="B8" s="61">
        <v>3</v>
      </c>
      <c r="D8" s="69" t="s">
        <v>758</v>
      </c>
      <c r="E8" s="62"/>
      <c r="F8" s="70" t="s">
        <v>34</v>
      </c>
      <c r="G8" s="71">
        <f>53+41</f>
        <v>94</v>
      </c>
      <c r="H8" s="306"/>
      <c r="I8" s="25">
        <f>G8*H8</f>
        <v>0</v>
      </c>
      <c r="J8" s="1" t="s">
        <v>35</v>
      </c>
    </row>
    <row r="9" spans="1:10">
      <c r="F9" s="70"/>
      <c r="G9" s="71"/>
    </row>
    <row r="10" spans="1:10" ht="210" customHeight="1">
      <c r="A10" s="60" t="s">
        <v>60</v>
      </c>
      <c r="B10" s="61">
        <v>4</v>
      </c>
      <c r="D10" s="36" t="s">
        <v>827</v>
      </c>
      <c r="F10" s="1"/>
      <c r="G10" s="1"/>
      <c r="H10" s="1"/>
      <c r="I10" s="1"/>
    </row>
    <row r="11" spans="1:10">
      <c r="B11" s="61"/>
      <c r="D11" s="111" t="s">
        <v>759</v>
      </c>
      <c r="F11" s="70" t="s">
        <v>34</v>
      </c>
      <c r="G11" s="71">
        <v>90</v>
      </c>
      <c r="H11" s="306"/>
      <c r="I11" s="25">
        <f>G11*H11</f>
        <v>0</v>
      </c>
      <c r="J11" s="1" t="s">
        <v>35</v>
      </c>
    </row>
    <row r="12" spans="1:10">
      <c r="B12" s="61"/>
      <c r="D12" s="111" t="s">
        <v>760</v>
      </c>
      <c r="F12" s="70" t="s">
        <v>34</v>
      </c>
      <c r="G12" s="71">
        <v>120</v>
      </c>
      <c r="H12" s="306"/>
      <c r="I12" s="25">
        <f>G12*H12</f>
        <v>0</v>
      </c>
      <c r="J12" s="1" t="s">
        <v>35</v>
      </c>
    </row>
    <row r="13" spans="1:10">
      <c r="F13" s="70"/>
      <c r="G13" s="71"/>
    </row>
    <row r="14" spans="1:10" ht="145.5" customHeight="1">
      <c r="A14" s="60" t="s">
        <v>60</v>
      </c>
      <c r="B14" s="61">
        <v>5</v>
      </c>
      <c r="D14" s="118" t="s">
        <v>828</v>
      </c>
      <c r="F14" s="70" t="s">
        <v>34</v>
      </c>
      <c r="G14" s="71">
        <v>160</v>
      </c>
      <c r="H14" s="306"/>
      <c r="I14" s="25">
        <f>G14*H14</f>
        <v>0</v>
      </c>
      <c r="J14" s="1" t="s">
        <v>35</v>
      </c>
    </row>
    <row r="15" spans="1:10">
      <c r="D15" s="22" t="s">
        <v>836</v>
      </c>
      <c r="F15" s="70" t="s">
        <v>36</v>
      </c>
      <c r="G15" s="71">
        <v>10</v>
      </c>
      <c r="H15" s="306"/>
      <c r="I15" s="25">
        <f>G15*H15</f>
        <v>0</v>
      </c>
      <c r="J15" s="1" t="s">
        <v>35</v>
      </c>
    </row>
    <row r="16" spans="1:10">
      <c r="F16" s="70"/>
      <c r="G16" s="71"/>
    </row>
    <row r="17" spans="1:10" ht="84" customHeight="1">
      <c r="A17" s="60" t="s">
        <v>60</v>
      </c>
      <c r="B17" s="61">
        <v>6</v>
      </c>
      <c r="D17" s="69" t="s">
        <v>341</v>
      </c>
      <c r="E17" s="62"/>
      <c r="F17" s="70" t="s">
        <v>37</v>
      </c>
      <c r="G17" s="71">
        <v>190</v>
      </c>
      <c r="H17" s="306"/>
      <c r="I17" s="25">
        <f>G17*H17</f>
        <v>0</v>
      </c>
      <c r="J17" s="1" t="s">
        <v>35</v>
      </c>
    </row>
    <row r="18" spans="1:10">
      <c r="F18" s="70"/>
      <c r="G18" s="71"/>
    </row>
    <row r="19" spans="1:10" ht="81.75" customHeight="1">
      <c r="A19" s="60" t="s">
        <v>60</v>
      </c>
      <c r="B19" s="60">
        <v>7</v>
      </c>
      <c r="D19" s="118" t="s">
        <v>829</v>
      </c>
      <c r="F19" s="70" t="s">
        <v>34</v>
      </c>
      <c r="G19" s="71">
        <v>34</v>
      </c>
      <c r="H19" s="306"/>
      <c r="I19" s="25">
        <f>G19*H19</f>
        <v>0</v>
      </c>
      <c r="J19" s="1" t="s">
        <v>35</v>
      </c>
    </row>
    <row r="20" spans="1:10">
      <c r="B20" s="60"/>
      <c r="D20" s="118"/>
      <c r="F20" s="70"/>
      <c r="G20" s="71"/>
    </row>
    <row r="21" spans="1:10" ht="80.25" customHeight="1">
      <c r="A21" s="60" t="s">
        <v>60</v>
      </c>
      <c r="B21" s="61">
        <v>8</v>
      </c>
      <c r="D21" s="69" t="s">
        <v>757</v>
      </c>
      <c r="E21" s="62"/>
      <c r="F21" s="70" t="s">
        <v>34</v>
      </c>
      <c r="G21" s="71">
        <v>6.8</v>
      </c>
      <c r="H21" s="306"/>
      <c r="I21" s="25">
        <f>G21*H21</f>
        <v>0</v>
      </c>
      <c r="J21" s="1" t="s">
        <v>35</v>
      </c>
    </row>
    <row r="22" spans="1:10">
      <c r="B22" s="60"/>
      <c r="D22" s="118"/>
      <c r="F22" s="70"/>
      <c r="G22" s="71"/>
    </row>
    <row r="23" spans="1:10" ht="56.25" customHeight="1">
      <c r="A23" s="60" t="s">
        <v>60</v>
      </c>
      <c r="B23" s="61">
        <v>9</v>
      </c>
      <c r="D23" s="69" t="s">
        <v>830</v>
      </c>
      <c r="E23" s="62"/>
      <c r="F23" s="70" t="s">
        <v>34</v>
      </c>
      <c r="G23" s="71">
        <v>260</v>
      </c>
      <c r="H23" s="306"/>
      <c r="I23" s="25">
        <f>G23*H23</f>
        <v>0</v>
      </c>
      <c r="J23" s="1" t="s">
        <v>35</v>
      </c>
    </row>
    <row r="24" spans="1:10">
      <c r="B24" s="60"/>
      <c r="D24" s="118"/>
      <c r="F24" s="70"/>
      <c r="G24" s="71"/>
    </row>
    <row r="25" spans="1:10">
      <c r="B25" s="60"/>
      <c r="D25" s="118"/>
      <c r="F25" s="70"/>
      <c r="G25" s="71"/>
    </row>
    <row r="26" spans="1:10">
      <c r="A26" s="72"/>
      <c r="B26" s="119"/>
      <c r="C26" s="13"/>
      <c r="D26" s="73"/>
      <c r="E26" s="13"/>
      <c r="F26" s="107"/>
      <c r="G26" s="76"/>
      <c r="H26" s="53"/>
      <c r="I26" s="53"/>
    </row>
    <row r="27" spans="1:10" ht="25.5" customHeight="1">
      <c r="A27" s="83" t="s">
        <v>191</v>
      </c>
      <c r="B27" s="84"/>
      <c r="C27" s="55"/>
      <c r="D27" s="55" t="s">
        <v>192</v>
      </c>
      <c r="E27" s="78"/>
      <c r="F27" s="96"/>
      <c r="G27" s="58"/>
      <c r="H27" s="59"/>
      <c r="I27" s="59">
        <f>SUM(I4:I23)</f>
        <v>0</v>
      </c>
      <c r="J27" s="97" t="s">
        <v>35</v>
      </c>
    </row>
    <row r="28" spans="1:10">
      <c r="A28" s="1"/>
      <c r="B28" s="1"/>
    </row>
    <row r="29" spans="1:10">
      <c r="A29" s="1"/>
      <c r="B29" s="1"/>
    </row>
    <row r="30" spans="1:10">
      <c r="A30" s="1"/>
      <c r="B30" s="1"/>
    </row>
    <row r="31" spans="1:10">
      <c r="A31" s="1"/>
      <c r="B31" s="1"/>
    </row>
    <row r="32" spans="1:10">
      <c r="A32" s="1"/>
      <c r="B32" s="1"/>
    </row>
    <row r="33" spans="1:2">
      <c r="A33" s="1"/>
      <c r="B33" s="1"/>
    </row>
    <row r="35" spans="1:2">
      <c r="A35" s="1"/>
      <c r="B35" s="1"/>
    </row>
    <row r="36" spans="1:2">
      <c r="A36" s="1"/>
      <c r="B36" s="1"/>
    </row>
    <row r="68" spans="6:6">
      <c r="F68" s="63"/>
    </row>
    <row r="69" spans="6:6">
      <c r="F69" s="63"/>
    </row>
    <row r="70" spans="6:6">
      <c r="F70" s="63"/>
    </row>
    <row r="71" spans="6:6">
      <c r="F71" s="63"/>
    </row>
    <row r="72" spans="6:6">
      <c r="F72" s="63"/>
    </row>
    <row r="73" spans="6:6">
      <c r="F73" s="63"/>
    </row>
    <row r="74" spans="6:6">
      <c r="F74" s="63"/>
    </row>
    <row r="82" spans="6:6">
      <c r="F82" s="63"/>
    </row>
    <row r="101" spans="6:6">
      <c r="F101" s="63"/>
    </row>
    <row r="102" spans="6:6">
      <c r="F102" s="63"/>
    </row>
  </sheetData>
  <sheetProtection password="CC1A" sheet="1" objects="1" scenarios="1"/>
  <pageMargins left="0.74791666666666667" right="0.74791666666666667" top="0.98402777777777772" bottom="0.98402777777777772" header="0.51180555555555551" footer="0.51180555555555551"/>
  <pageSetup paperSize="9" scale="75" firstPageNumber="0"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topLeftCell="A6" zoomScaleNormal="100" zoomScaleSheetLayoutView="100" workbookViewId="0">
      <selection activeCell="H4" sqref="H4"/>
    </sheetView>
  </sheetViews>
  <sheetFormatPr defaultRowHeight="12.75"/>
  <cols>
    <col min="1" max="1" width="4.140625" style="1" customWidth="1"/>
    <col min="2" max="2" width="3.7109375" style="98" customWidth="1"/>
    <col min="3" max="3" width="2.42578125" style="1" customWidth="1"/>
    <col min="4" max="4" width="56.7109375" style="1" customWidth="1"/>
    <col min="5" max="5" width="4.85546875" style="1" customWidth="1"/>
    <col min="6" max="6" width="7.85546875" style="1" customWidth="1"/>
    <col min="7" max="7" width="10" style="25" customWidth="1"/>
    <col min="8" max="8" width="8.7109375" style="25" customWidth="1"/>
    <col min="9" max="9" width="16.140625" style="82" bestFit="1" customWidth="1"/>
    <col min="10" max="10" width="4" style="1" customWidth="1"/>
    <col min="11" max="16384" width="9.140625" style="1"/>
  </cols>
  <sheetData>
    <row r="1" spans="1:10" ht="20.25" customHeight="1">
      <c r="A1" s="26" t="s">
        <v>193</v>
      </c>
      <c r="B1" s="100"/>
      <c r="C1" s="28"/>
      <c r="D1" s="29" t="s">
        <v>19</v>
      </c>
      <c r="F1" s="23"/>
      <c r="G1" s="64"/>
    </row>
    <row r="2" spans="1:10">
      <c r="D2" s="22"/>
      <c r="F2" s="23"/>
      <c r="G2" s="64"/>
    </row>
    <row r="3" spans="1:10" ht="38.25">
      <c r="D3" s="22"/>
      <c r="F3" s="30" t="s">
        <v>29</v>
      </c>
      <c r="G3" s="120" t="s">
        <v>30</v>
      </c>
      <c r="H3" s="32" t="s">
        <v>31</v>
      </c>
      <c r="I3" s="89" t="s">
        <v>32</v>
      </c>
    </row>
    <row r="4" spans="1:10" ht="108.75" customHeight="1">
      <c r="A4" s="33" t="s">
        <v>61</v>
      </c>
      <c r="B4" s="104">
        <v>1</v>
      </c>
      <c r="C4" s="35"/>
      <c r="D4" s="121" t="s">
        <v>335</v>
      </c>
      <c r="E4" s="37"/>
      <c r="F4" s="38" t="s">
        <v>37</v>
      </c>
      <c r="G4" s="24">
        <v>700</v>
      </c>
      <c r="H4" s="306"/>
      <c r="I4" s="298">
        <f>G4*H4</f>
        <v>0</v>
      </c>
      <c r="J4" s="1" t="s">
        <v>35</v>
      </c>
    </row>
    <row r="5" spans="1:10">
      <c r="A5" s="33"/>
      <c r="B5" s="104"/>
      <c r="C5" s="35"/>
      <c r="D5" s="121"/>
      <c r="E5" s="37"/>
      <c r="F5" s="38"/>
      <c r="G5" s="24"/>
      <c r="H5" s="44"/>
      <c r="I5" s="298"/>
    </row>
    <row r="6" spans="1:10" s="37" customFormat="1" ht="70.5" customHeight="1">
      <c r="A6" s="42" t="s">
        <v>61</v>
      </c>
      <c r="B6" s="104">
        <v>2</v>
      </c>
      <c r="C6" s="35"/>
      <c r="D6" s="258" t="s">
        <v>346</v>
      </c>
      <c r="F6" s="256" t="s">
        <v>37</v>
      </c>
      <c r="G6" s="24">
        <v>700</v>
      </c>
      <c r="H6" s="306"/>
      <c r="I6" s="298">
        <f>G6*H6</f>
        <v>0</v>
      </c>
      <c r="J6" s="37" t="s">
        <v>35</v>
      </c>
    </row>
    <row r="7" spans="1:10" ht="13.5" customHeight="1">
      <c r="A7" s="33"/>
      <c r="B7" s="104"/>
      <c r="C7" s="35"/>
      <c r="D7" s="121"/>
      <c r="E7" s="37"/>
      <c r="F7" s="38"/>
      <c r="G7" s="24"/>
      <c r="H7" s="44"/>
      <c r="I7" s="298"/>
    </row>
    <row r="8" spans="1:10" ht="70.5" customHeight="1">
      <c r="A8" s="33" t="s">
        <v>61</v>
      </c>
      <c r="B8" s="104">
        <v>3</v>
      </c>
      <c r="C8" s="35"/>
      <c r="D8" s="258" t="s">
        <v>848</v>
      </c>
      <c r="E8" s="37"/>
      <c r="F8" s="38" t="s">
        <v>37</v>
      </c>
      <c r="G8" s="24">
        <v>700</v>
      </c>
      <c r="H8" s="306"/>
      <c r="I8" s="298">
        <f>G8*H8</f>
        <v>0</v>
      </c>
      <c r="J8" s="1" t="s">
        <v>35</v>
      </c>
    </row>
    <row r="9" spans="1:10">
      <c r="I9" s="298"/>
    </row>
    <row r="10" spans="1:10" ht="31.5" customHeight="1">
      <c r="A10" s="33" t="s">
        <v>61</v>
      </c>
      <c r="B10" s="104">
        <v>4</v>
      </c>
      <c r="D10" s="122" t="s">
        <v>194</v>
      </c>
      <c r="F10" s="38" t="s">
        <v>34</v>
      </c>
      <c r="G10" s="64">
        <v>46</v>
      </c>
      <c r="H10" s="306"/>
      <c r="I10" s="298">
        <f>G10*H10</f>
        <v>0</v>
      </c>
      <c r="J10" s="1" t="s">
        <v>35</v>
      </c>
    </row>
    <row r="11" spans="1:10">
      <c r="A11" s="33"/>
      <c r="B11" s="104"/>
      <c r="D11" s="122"/>
      <c r="F11" s="38"/>
      <c r="I11" s="298"/>
    </row>
    <row r="12" spans="1:10" s="6" customFormat="1" ht="13.5" thickBot="1">
      <c r="A12" s="192"/>
      <c r="B12" s="208"/>
      <c r="C12" s="192"/>
      <c r="D12" s="192"/>
      <c r="E12" s="192"/>
      <c r="F12" s="192"/>
      <c r="G12" s="207"/>
      <c r="H12" s="207"/>
      <c r="I12" s="299"/>
    </row>
    <row r="13" spans="1:10" ht="18">
      <c r="A13" s="83" t="s">
        <v>193</v>
      </c>
      <c r="B13" s="55"/>
      <c r="C13" s="55"/>
      <c r="D13" s="55" t="s">
        <v>195</v>
      </c>
      <c r="E13" s="78"/>
      <c r="F13" s="96"/>
      <c r="G13" s="58"/>
      <c r="H13" s="59"/>
      <c r="I13" s="301">
        <f>SUM(I4:I10)</f>
        <v>0</v>
      </c>
      <c r="J13" s="81" t="s">
        <v>35</v>
      </c>
    </row>
  </sheetData>
  <sheetProtection password="CC1A" sheet="1" objects="1" scenarios="1"/>
  <pageMargins left="0.70833333333333337" right="0.70833333333333337" top="0.74791666666666667" bottom="0.74791666666666667" header="0.51180555555555551" footer="0.51180555555555551"/>
  <pageSetup paperSize="9" scale="75"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topLeftCell="A11" zoomScaleNormal="100" zoomScaleSheetLayoutView="100" workbookViewId="0">
      <selection activeCell="H5" sqref="H5"/>
    </sheetView>
  </sheetViews>
  <sheetFormatPr defaultRowHeight="12.75"/>
  <cols>
    <col min="1" max="1" width="4.140625" style="1" customWidth="1"/>
    <col min="2" max="2" width="3.7109375" style="98" customWidth="1"/>
    <col min="3" max="3" width="2.42578125" style="1" customWidth="1"/>
    <col min="4" max="4" width="56.7109375" style="1" customWidth="1"/>
    <col min="5" max="5" width="4.85546875" style="1" customWidth="1"/>
    <col min="6" max="6" width="7.85546875" style="1" customWidth="1"/>
    <col min="7" max="7" width="10" style="25" customWidth="1"/>
    <col min="8" max="8" width="8.7109375" style="25" customWidth="1"/>
    <col min="9" max="9" width="9.28515625" style="25" bestFit="1" customWidth="1"/>
    <col min="10" max="10" width="4" style="1" customWidth="1"/>
    <col min="11" max="16384" width="9.140625" style="1"/>
  </cols>
  <sheetData>
    <row r="1" spans="1:10" ht="19.5" customHeight="1">
      <c r="A1" s="83" t="s">
        <v>196</v>
      </c>
      <c r="B1" s="55"/>
      <c r="C1" s="85"/>
      <c r="D1" s="86" t="s">
        <v>21</v>
      </c>
      <c r="F1" s="38"/>
      <c r="G1" s="64"/>
    </row>
    <row r="2" spans="1:10">
      <c r="A2" s="60"/>
      <c r="B2" s="61"/>
      <c r="D2" s="22"/>
      <c r="F2" s="38"/>
      <c r="G2" s="64"/>
    </row>
    <row r="3" spans="1:10" ht="38.25">
      <c r="A3" s="60"/>
      <c r="B3" s="61"/>
      <c r="D3" s="22"/>
      <c r="F3" s="30" t="s">
        <v>29</v>
      </c>
      <c r="G3" s="88" t="s">
        <v>30</v>
      </c>
      <c r="H3" s="32" t="s">
        <v>48</v>
      </c>
      <c r="I3" s="32" t="s">
        <v>32</v>
      </c>
    </row>
    <row r="4" spans="1:10" ht="96" customHeight="1">
      <c r="A4" s="60" t="s">
        <v>197</v>
      </c>
      <c r="B4" s="61">
        <v>1</v>
      </c>
      <c r="D4" s="69" t="s">
        <v>754</v>
      </c>
      <c r="E4" s="62"/>
      <c r="G4" s="1"/>
      <c r="H4" s="1"/>
      <c r="I4" s="1"/>
    </row>
    <row r="5" spans="1:10">
      <c r="A5" s="60"/>
      <c r="B5" s="61"/>
      <c r="D5" s="22" t="s">
        <v>755</v>
      </c>
      <c r="E5" s="62"/>
      <c r="F5" s="70" t="s">
        <v>37</v>
      </c>
      <c r="G5" s="71">
        <v>832.05</v>
      </c>
      <c r="H5" s="306"/>
      <c r="I5" s="25">
        <f>G5*H5</f>
        <v>0</v>
      </c>
      <c r="J5" s="1" t="s">
        <v>35</v>
      </c>
    </row>
    <row r="6" spans="1:10">
      <c r="A6" s="60"/>
      <c r="B6" s="61"/>
      <c r="D6" s="22" t="s">
        <v>756</v>
      </c>
      <c r="E6" s="62"/>
      <c r="F6" s="70" t="s">
        <v>37</v>
      </c>
      <c r="G6" s="71">
        <v>618.54999999999995</v>
      </c>
      <c r="H6" s="306"/>
      <c r="I6" s="25">
        <f>G6*H6</f>
        <v>0</v>
      </c>
      <c r="J6" s="1" t="s">
        <v>35</v>
      </c>
    </row>
    <row r="7" spans="1:10" ht="15.75" customHeight="1">
      <c r="A7" s="60"/>
      <c r="B7" s="61"/>
      <c r="D7" s="22"/>
      <c r="E7" s="62"/>
      <c r="F7" s="70"/>
      <c r="G7" s="71"/>
    </row>
    <row r="8" spans="1:10" ht="57" customHeight="1">
      <c r="A8" s="60" t="s">
        <v>197</v>
      </c>
      <c r="B8" s="61">
        <v>2</v>
      </c>
      <c r="D8" s="247" t="s">
        <v>753</v>
      </c>
      <c r="E8" s="62"/>
      <c r="F8" s="70" t="s">
        <v>34</v>
      </c>
      <c r="G8" s="71">
        <v>1200</v>
      </c>
      <c r="H8" s="306"/>
      <c r="I8" s="25">
        <f>G8*H8</f>
        <v>0</v>
      </c>
      <c r="J8" s="1" t="s">
        <v>35</v>
      </c>
    </row>
    <row r="9" spans="1:10">
      <c r="A9" s="60"/>
      <c r="B9" s="61"/>
      <c r="D9" s="22"/>
      <c r="E9" s="62"/>
      <c r="F9" s="70"/>
      <c r="G9" s="71"/>
    </row>
    <row r="10" spans="1:10" s="262" customFormat="1" ht="45" customHeight="1">
      <c r="A10" s="60" t="s">
        <v>197</v>
      </c>
      <c r="B10" s="61">
        <v>3</v>
      </c>
      <c r="C10" s="261"/>
      <c r="D10" s="258" t="s">
        <v>852</v>
      </c>
      <c r="E10" s="37"/>
      <c r="F10" s="38" t="s">
        <v>37</v>
      </c>
      <c r="G10" s="24">
        <v>6</v>
      </c>
      <c r="H10" s="306"/>
      <c r="I10" s="25">
        <f>G10*H10</f>
        <v>0</v>
      </c>
      <c r="J10" s="1" t="s">
        <v>35</v>
      </c>
    </row>
    <row r="11" spans="1:10">
      <c r="A11" s="60"/>
      <c r="B11" s="61"/>
      <c r="D11" s="22"/>
      <c r="E11" s="62"/>
      <c r="F11" s="70"/>
      <c r="G11" s="71"/>
    </row>
    <row r="12" spans="1:10" ht="69" customHeight="1">
      <c r="A12" s="60" t="s">
        <v>197</v>
      </c>
      <c r="B12" s="61">
        <v>4</v>
      </c>
      <c r="D12" s="36" t="s">
        <v>344</v>
      </c>
      <c r="E12" s="62"/>
      <c r="F12" s="70" t="s">
        <v>36</v>
      </c>
      <c r="G12" s="71">
        <v>1</v>
      </c>
      <c r="H12" s="306"/>
      <c r="I12" s="25">
        <f>G12*H12</f>
        <v>0</v>
      </c>
      <c r="J12" s="1" t="s">
        <v>35</v>
      </c>
    </row>
    <row r="13" spans="1:10">
      <c r="A13" s="60"/>
      <c r="B13" s="61"/>
      <c r="D13" s="22"/>
      <c r="E13" s="62"/>
      <c r="F13" s="70"/>
      <c r="G13" s="71"/>
    </row>
    <row r="14" spans="1:10" ht="69" customHeight="1">
      <c r="A14" s="60" t="s">
        <v>197</v>
      </c>
      <c r="B14" s="61">
        <v>5</v>
      </c>
      <c r="D14" s="36" t="s">
        <v>359</v>
      </c>
      <c r="E14" s="62"/>
      <c r="F14" s="70" t="s">
        <v>36</v>
      </c>
      <c r="G14" s="71">
        <v>9</v>
      </c>
      <c r="H14" s="306"/>
      <c r="I14" s="25">
        <f>G14*H14</f>
        <v>0</v>
      </c>
      <c r="J14" s="1" t="s">
        <v>35</v>
      </c>
    </row>
    <row r="15" spans="1:10" s="37" customFormat="1">
      <c r="A15" s="157"/>
      <c r="B15" s="104"/>
      <c r="D15" s="116"/>
      <c r="E15" s="158"/>
      <c r="F15" s="113"/>
      <c r="G15" s="39"/>
      <c r="H15" s="44"/>
      <c r="I15" s="44"/>
    </row>
    <row r="16" spans="1:10" s="37" customFormat="1" ht="81" customHeight="1">
      <c r="A16" s="157" t="s">
        <v>197</v>
      </c>
      <c r="B16" s="104">
        <v>6</v>
      </c>
      <c r="D16" s="43" t="s">
        <v>360</v>
      </c>
      <c r="E16" s="158"/>
      <c r="F16" s="256" t="s">
        <v>37</v>
      </c>
      <c r="G16" s="39">
        <v>200</v>
      </c>
      <c r="H16" s="306"/>
      <c r="I16" s="44">
        <f>G16*H16</f>
        <v>0</v>
      </c>
      <c r="J16" s="37" t="s">
        <v>35</v>
      </c>
    </row>
    <row r="17" spans="1:10">
      <c r="A17" s="60"/>
      <c r="B17" s="61"/>
      <c r="D17" s="22"/>
      <c r="E17" s="62"/>
      <c r="F17" s="70"/>
      <c r="G17" s="71"/>
    </row>
    <row r="18" spans="1:10">
      <c r="A18" s="60"/>
      <c r="B18" s="61"/>
      <c r="D18" s="22"/>
      <c r="E18" s="62"/>
      <c r="F18" s="70"/>
      <c r="G18" s="71"/>
    </row>
    <row r="19" spans="1:10" ht="13.5" thickBot="1">
      <c r="A19" s="72"/>
      <c r="B19" s="48"/>
      <c r="C19" s="13"/>
      <c r="D19" s="73"/>
      <c r="E19" s="13"/>
      <c r="F19" s="107"/>
      <c r="G19" s="76"/>
      <c r="H19" s="53"/>
      <c r="I19" s="53"/>
    </row>
    <row r="20" spans="1:10" ht="18">
      <c r="A20" s="83" t="s">
        <v>196</v>
      </c>
      <c r="B20" s="55"/>
      <c r="C20" s="55"/>
      <c r="D20" s="55" t="s">
        <v>198</v>
      </c>
      <c r="E20" s="78"/>
      <c r="F20" s="96"/>
      <c r="G20" s="58"/>
      <c r="H20" s="59"/>
      <c r="I20" s="59">
        <f>SUM(I5:I17)</f>
        <v>0</v>
      </c>
      <c r="J20" s="97" t="s">
        <v>35</v>
      </c>
    </row>
    <row r="21" spans="1:10">
      <c r="D21" s="22"/>
      <c r="F21" s="38"/>
      <c r="G21" s="64"/>
    </row>
  </sheetData>
  <sheetProtection password="CC1A" sheet="1" objects="1" scenarios="1"/>
  <pageMargins left="0.70833333333333337" right="0.70833333333333337" top="0.74791666666666667" bottom="0.74791666666666667" header="0.51180555555555551" footer="0.51180555555555551"/>
  <pageSetup paperSize="9" scale="79" firstPageNumber="0" fitToHeight="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topLeftCell="A16" zoomScaleNormal="100" zoomScaleSheetLayoutView="100" workbookViewId="0">
      <selection activeCell="H4" sqref="H4"/>
    </sheetView>
  </sheetViews>
  <sheetFormatPr defaultRowHeight="12.75"/>
  <cols>
    <col min="1" max="1" width="6.28515625" style="60" customWidth="1"/>
    <col min="2" max="2" width="3.7109375" style="61" customWidth="1"/>
    <col min="3" max="3" width="2.42578125" style="1" customWidth="1"/>
    <col min="4" max="4" width="56.7109375" style="22" customWidth="1"/>
    <col min="5" max="5" width="4.85546875" style="62" customWidth="1"/>
    <col min="6" max="6" width="7.85546875" style="63" customWidth="1"/>
    <col min="7" max="7" width="10" style="64" customWidth="1"/>
    <col min="8" max="8" width="9.7109375" style="25" customWidth="1"/>
    <col min="9" max="9" width="16.140625" style="25" bestFit="1" customWidth="1"/>
    <col min="10" max="10" width="4" style="1" customWidth="1"/>
    <col min="11" max="16384" width="9.140625" style="1"/>
  </cols>
  <sheetData>
    <row r="1" spans="1:10" ht="18">
      <c r="A1" s="26" t="s">
        <v>355</v>
      </c>
      <c r="B1" s="27"/>
      <c r="C1" s="28"/>
      <c r="D1" s="65" t="s">
        <v>22</v>
      </c>
    </row>
    <row r="3" spans="1:10" ht="25.5">
      <c r="F3" s="66" t="s">
        <v>29</v>
      </c>
      <c r="G3" s="67" t="s">
        <v>30</v>
      </c>
      <c r="H3" s="68" t="s">
        <v>31</v>
      </c>
      <c r="I3" s="68" t="s">
        <v>43</v>
      </c>
    </row>
    <row r="4" spans="1:10" ht="108" customHeight="1">
      <c r="A4" s="60">
        <v>11</v>
      </c>
      <c r="B4" s="61">
        <v>1</v>
      </c>
      <c r="D4" s="69" t="s">
        <v>199</v>
      </c>
      <c r="F4" s="70" t="s">
        <v>37</v>
      </c>
      <c r="G4" s="71">
        <v>3900</v>
      </c>
      <c r="H4" s="306"/>
      <c r="I4" s="302">
        <f>G4*H4</f>
        <v>0</v>
      </c>
      <c r="J4" s="6"/>
    </row>
    <row r="5" spans="1:10">
      <c r="F5" s="70"/>
      <c r="G5" s="71"/>
      <c r="I5" s="302"/>
    </row>
    <row r="6" spans="1:10" ht="45" customHeight="1">
      <c r="A6" s="60">
        <v>11</v>
      </c>
      <c r="B6" s="61">
        <v>2</v>
      </c>
      <c r="D6" s="69" t="s">
        <v>347</v>
      </c>
      <c r="F6" s="70" t="s">
        <v>37</v>
      </c>
      <c r="G6" s="71">
        <v>170</v>
      </c>
      <c r="H6" s="306"/>
      <c r="I6" s="302">
        <f>G6*H6</f>
        <v>0</v>
      </c>
    </row>
    <row r="7" spans="1:10">
      <c r="F7" s="70"/>
      <c r="G7" s="71"/>
      <c r="I7" s="302"/>
    </row>
    <row r="8" spans="1:10" ht="47.25" customHeight="1">
      <c r="A8" s="60">
        <v>11</v>
      </c>
      <c r="B8" s="61">
        <v>3</v>
      </c>
      <c r="D8" s="69" t="s">
        <v>348</v>
      </c>
      <c r="F8" s="70" t="s">
        <v>34</v>
      </c>
      <c r="G8" s="71">
        <v>9</v>
      </c>
      <c r="H8" s="306"/>
      <c r="I8" s="302">
        <f>G8*H8</f>
        <v>0</v>
      </c>
    </row>
    <row r="9" spans="1:10">
      <c r="F9" s="70"/>
      <c r="G9" s="71"/>
      <c r="I9" s="302"/>
    </row>
    <row r="10" spans="1:10" ht="102">
      <c r="A10" s="60">
        <v>11</v>
      </c>
      <c r="B10" s="61">
        <v>4</v>
      </c>
      <c r="D10" s="69" t="s">
        <v>879</v>
      </c>
      <c r="F10" s="70" t="s">
        <v>200</v>
      </c>
      <c r="G10" s="71">
        <v>16</v>
      </c>
      <c r="H10" s="306"/>
      <c r="I10" s="302">
        <f>G10*H10</f>
        <v>0</v>
      </c>
    </row>
    <row r="11" spans="1:10">
      <c r="D11" s="46"/>
      <c r="E11" s="37"/>
      <c r="F11" s="38"/>
      <c r="G11" s="24"/>
      <c r="H11" s="44"/>
      <c r="I11" s="302"/>
    </row>
    <row r="12" spans="1:10" s="37" customFormat="1" ht="108.75" customHeight="1">
      <c r="A12" s="157">
        <v>11</v>
      </c>
      <c r="B12" s="104">
        <v>5</v>
      </c>
      <c r="C12" s="35"/>
      <c r="D12" s="162" t="s">
        <v>849</v>
      </c>
      <c r="F12" s="256" t="s">
        <v>351</v>
      </c>
      <c r="G12" s="24">
        <v>1</v>
      </c>
      <c r="H12" s="306"/>
      <c r="I12" s="298">
        <f>G12*H12</f>
        <v>0</v>
      </c>
    </row>
    <row r="13" spans="1:10" s="37" customFormat="1">
      <c r="A13" s="42"/>
      <c r="B13" s="104"/>
      <c r="C13" s="35"/>
      <c r="D13" s="225"/>
      <c r="F13" s="256"/>
      <c r="G13" s="24"/>
      <c r="H13" s="44"/>
      <c r="I13" s="298"/>
    </row>
    <row r="14" spans="1:10" ht="83.25" customHeight="1">
      <c r="A14" s="60">
        <v>11</v>
      </c>
      <c r="B14" s="61">
        <v>6</v>
      </c>
      <c r="D14" s="260" t="s">
        <v>352</v>
      </c>
      <c r="F14" s="70" t="s">
        <v>34</v>
      </c>
      <c r="G14" s="71">
        <v>37</v>
      </c>
      <c r="H14" s="306"/>
      <c r="I14" s="302">
        <f>G14*H14</f>
        <v>0</v>
      </c>
    </row>
    <row r="15" spans="1:10">
      <c r="D15" s="46"/>
      <c r="E15" s="37"/>
      <c r="F15" s="38"/>
      <c r="G15" s="24"/>
      <c r="H15" s="44"/>
      <c r="I15" s="302"/>
    </row>
    <row r="16" spans="1:10" ht="69.75" customHeight="1">
      <c r="A16" s="60">
        <v>11</v>
      </c>
      <c r="B16" s="61">
        <v>7</v>
      </c>
      <c r="D16" s="22" t="s">
        <v>349</v>
      </c>
      <c r="F16" s="70"/>
      <c r="G16" s="71"/>
      <c r="I16" s="302"/>
    </row>
    <row r="17" spans="1:10">
      <c r="D17" s="46" t="s">
        <v>38</v>
      </c>
      <c r="E17" s="37"/>
      <c r="F17" s="38" t="s">
        <v>36</v>
      </c>
      <c r="G17" s="24">
        <v>7</v>
      </c>
      <c r="H17" s="306"/>
      <c r="I17" s="302">
        <f>G17*H17</f>
        <v>0</v>
      </c>
    </row>
    <row r="18" spans="1:10">
      <c r="D18" s="46" t="s">
        <v>39</v>
      </c>
      <c r="E18" s="37"/>
      <c r="F18" s="38" t="s">
        <v>36</v>
      </c>
      <c r="G18" s="24">
        <v>2</v>
      </c>
      <c r="H18" s="306"/>
      <c r="I18" s="302">
        <f>G18*H18</f>
        <v>0</v>
      </c>
    </row>
    <row r="19" spans="1:10">
      <c r="D19" s="46"/>
      <c r="E19" s="37"/>
      <c r="F19" s="38"/>
      <c r="G19" s="24"/>
      <c r="H19" s="44"/>
      <c r="I19" s="302"/>
    </row>
    <row r="20" spans="1:10" ht="69" customHeight="1">
      <c r="A20" s="60">
        <v>11</v>
      </c>
      <c r="B20" s="61">
        <v>8</v>
      </c>
      <c r="D20" s="22" t="s">
        <v>775</v>
      </c>
      <c r="E20" s="37"/>
      <c r="F20" s="38" t="s">
        <v>36</v>
      </c>
      <c r="G20" s="24">
        <v>1</v>
      </c>
      <c r="H20" s="306"/>
      <c r="I20" s="302">
        <f>G20*H20</f>
        <v>0</v>
      </c>
    </row>
    <row r="21" spans="1:10">
      <c r="E21" s="37"/>
      <c r="F21" s="38"/>
      <c r="G21" s="24"/>
      <c r="H21" s="44"/>
      <c r="I21" s="302"/>
    </row>
    <row r="22" spans="1:10" ht="42.75" customHeight="1">
      <c r="A22" s="60">
        <v>11</v>
      </c>
      <c r="B22" s="61">
        <v>9</v>
      </c>
      <c r="D22" s="22" t="s">
        <v>752</v>
      </c>
      <c r="E22" s="37"/>
      <c r="F22" s="70" t="s">
        <v>37</v>
      </c>
      <c r="G22" s="24">
        <v>100</v>
      </c>
      <c r="H22" s="306"/>
      <c r="I22" s="302">
        <f>G22*H22</f>
        <v>0</v>
      </c>
    </row>
    <row r="23" spans="1:10">
      <c r="D23" s="46"/>
      <c r="E23" s="37"/>
      <c r="F23" s="38"/>
      <c r="G23" s="24"/>
      <c r="H23" s="44"/>
      <c r="I23" s="302"/>
    </row>
    <row r="24" spans="1:10" ht="42.75" customHeight="1">
      <c r="A24" s="60">
        <v>11</v>
      </c>
      <c r="B24" s="61">
        <v>10</v>
      </c>
      <c r="D24" s="22" t="s">
        <v>764</v>
      </c>
      <c r="E24" s="37"/>
      <c r="F24" s="70" t="s">
        <v>36</v>
      </c>
      <c r="G24" s="24">
        <v>182</v>
      </c>
      <c r="H24" s="306"/>
      <c r="I24" s="302">
        <f>G24*H24</f>
        <v>0</v>
      </c>
    </row>
    <row r="25" spans="1:10">
      <c r="D25" s="46"/>
      <c r="E25" s="37"/>
      <c r="F25" s="38"/>
      <c r="G25" s="24"/>
      <c r="H25" s="44"/>
      <c r="I25" s="302"/>
    </row>
    <row r="26" spans="1:10" ht="54" customHeight="1">
      <c r="A26" s="60">
        <v>11</v>
      </c>
      <c r="B26" s="61">
        <v>11</v>
      </c>
      <c r="D26" s="22" t="s">
        <v>766</v>
      </c>
      <c r="E26" s="37"/>
      <c r="F26" s="70" t="s">
        <v>34</v>
      </c>
      <c r="G26" s="24">
        <v>220</v>
      </c>
      <c r="H26" s="306"/>
      <c r="I26" s="302">
        <f>G26*H26</f>
        <v>0</v>
      </c>
    </row>
    <row r="27" spans="1:10">
      <c r="E27" s="37"/>
      <c r="F27" s="70"/>
      <c r="G27" s="24"/>
      <c r="H27" s="44"/>
      <c r="I27" s="302"/>
    </row>
    <row r="28" spans="1:10" ht="29.25" customHeight="1">
      <c r="A28" s="60">
        <v>11</v>
      </c>
      <c r="B28" s="61">
        <v>12</v>
      </c>
      <c r="D28" s="22" t="s">
        <v>765</v>
      </c>
      <c r="E28" s="37"/>
      <c r="F28" s="70" t="s">
        <v>200</v>
      </c>
      <c r="G28" s="24">
        <v>200</v>
      </c>
      <c r="H28" s="306"/>
      <c r="I28" s="302">
        <f>G28*H28</f>
        <v>0</v>
      </c>
    </row>
    <row r="29" spans="1:10">
      <c r="A29" s="72"/>
      <c r="B29" s="48"/>
      <c r="C29" s="13"/>
      <c r="D29" s="73"/>
      <c r="E29" s="74"/>
      <c r="F29" s="75"/>
      <c r="G29" s="76"/>
      <c r="H29" s="53"/>
      <c r="I29" s="303"/>
    </row>
    <row r="30" spans="1:10" ht="18">
      <c r="A30" s="77" t="s">
        <v>355</v>
      </c>
      <c r="B30" s="56"/>
      <c r="C30" s="56"/>
      <c r="D30" s="55" t="s">
        <v>201</v>
      </c>
      <c r="E30" s="78"/>
      <c r="F30" s="79"/>
      <c r="G30" s="58"/>
      <c r="H30" s="59"/>
      <c r="I30" s="301">
        <f>SUM(I4:I28)</f>
        <v>0</v>
      </c>
      <c r="J30" s="81"/>
    </row>
  </sheetData>
  <sheetProtection password="CC1A" sheet="1" objects="1" scenarios="1"/>
  <pageMargins left="0.74791666666666667" right="0.74791666666666667" top="0.98402777777777772" bottom="0.98402777777777772" header="0.51180555555555551" footer="0.51180555555555551"/>
  <pageSetup paperSize="9" scale="74" firstPageNumber="0" fitToHeight="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G16" sqref="G16"/>
    </sheetView>
  </sheetViews>
  <sheetFormatPr defaultRowHeight="12.75"/>
  <cols>
    <col min="1" max="1" width="4" style="123" customWidth="1"/>
    <col min="2" max="2" width="4" style="124" customWidth="1"/>
    <col min="3" max="3" width="3" customWidth="1"/>
    <col min="4" max="4" width="38.7109375" style="125" customWidth="1"/>
    <col min="5" max="5" width="5" style="126" customWidth="1"/>
    <col min="6" max="6" width="12" customWidth="1"/>
    <col min="7" max="7" width="10.42578125" customWidth="1"/>
    <col min="8" max="8" width="12" customWidth="1"/>
  </cols>
  <sheetData>
    <row r="1" spans="1:8">
      <c r="A1" s="127"/>
      <c r="B1" s="128"/>
      <c r="C1" s="129"/>
      <c r="D1" s="130"/>
    </row>
    <row r="3" spans="1:8">
      <c r="F3" s="131"/>
      <c r="G3" s="131"/>
      <c r="H3" s="131"/>
    </row>
    <row r="4" spans="1:8">
      <c r="F4" s="131"/>
      <c r="G4" s="132"/>
      <c r="H4" s="132"/>
    </row>
    <row r="5" spans="1:8">
      <c r="F5" s="131"/>
      <c r="G5" s="132"/>
      <c r="H5" s="132"/>
    </row>
    <row r="6" spans="1:8">
      <c r="F6" s="133"/>
      <c r="G6" s="132"/>
      <c r="H6" s="132"/>
    </row>
    <row r="7" spans="1:8">
      <c r="F7" s="131"/>
      <c r="G7" s="132"/>
      <c r="H7" s="132"/>
    </row>
    <row r="8" spans="1:8">
      <c r="F8" s="131"/>
      <c r="G8" s="132"/>
      <c r="H8" s="132"/>
    </row>
    <row r="9" spans="1:8">
      <c r="F9" s="131"/>
      <c r="G9" s="132"/>
      <c r="H9" s="132"/>
    </row>
    <row r="10" spans="1:8">
      <c r="F10" s="131"/>
      <c r="G10" s="132"/>
      <c r="H10" s="132"/>
    </row>
    <row r="11" spans="1:8" ht="12.75" customHeight="1">
      <c r="F11" s="131"/>
      <c r="G11" s="132"/>
      <c r="H11" s="132"/>
    </row>
    <row r="12" spans="1:8" ht="12.75" customHeight="1">
      <c r="F12" s="131"/>
      <c r="G12" s="132"/>
      <c r="H12" s="132"/>
    </row>
    <row r="13" spans="1:8" ht="106.5" customHeight="1">
      <c r="F13" s="131"/>
      <c r="G13" s="132"/>
      <c r="H13" s="132"/>
    </row>
    <row r="14" spans="1:8" ht="12.75" customHeight="1">
      <c r="F14" s="134"/>
      <c r="G14" s="132"/>
      <c r="H14" s="132"/>
    </row>
    <row r="15" spans="1:8" ht="12.75" customHeight="1">
      <c r="F15" s="134"/>
      <c r="G15" s="132"/>
      <c r="H15" s="132"/>
    </row>
    <row r="16" spans="1:8">
      <c r="F16" s="131"/>
      <c r="G16" s="132"/>
      <c r="H16" s="132"/>
    </row>
    <row r="17" spans="2:8">
      <c r="F17" s="131"/>
      <c r="G17" s="132"/>
      <c r="H17" s="132"/>
    </row>
    <row r="18" spans="2:8">
      <c r="F18" s="131"/>
      <c r="G18" s="132"/>
      <c r="H18" s="132"/>
    </row>
    <row r="19" spans="2:8">
      <c r="B19" s="135"/>
      <c r="C19" s="136"/>
      <c r="D19" s="137"/>
      <c r="E19" s="138"/>
      <c r="F19" s="139"/>
      <c r="G19" s="140"/>
      <c r="H19" s="132"/>
    </row>
    <row r="20" spans="2:8">
      <c r="F20" s="131"/>
      <c r="G20" s="132"/>
      <c r="H20" s="132"/>
    </row>
    <row r="21" spans="2:8">
      <c r="F21" s="131"/>
      <c r="G21" s="132"/>
      <c r="H21" s="132"/>
    </row>
    <row r="22" spans="2:8">
      <c r="F22" s="131"/>
      <c r="G22" s="132"/>
      <c r="H22" s="132"/>
    </row>
    <row r="23" spans="2:8">
      <c r="F23" s="131"/>
      <c r="G23" s="132"/>
      <c r="H23" s="132"/>
    </row>
    <row r="24" spans="2:8">
      <c r="F24" s="134"/>
      <c r="G24" s="132"/>
      <c r="H24" s="132"/>
    </row>
    <row r="25" spans="2:8">
      <c r="F25" s="134"/>
      <c r="G25" s="132"/>
      <c r="H25" s="132"/>
    </row>
    <row r="26" spans="2:8">
      <c r="F26" s="134"/>
      <c r="G26" s="132"/>
      <c r="H26" s="132"/>
    </row>
    <row r="27" spans="2:8">
      <c r="F27" s="134"/>
      <c r="G27" s="132"/>
      <c r="H27" s="132"/>
    </row>
    <row r="28" spans="2:8">
      <c r="F28" s="134"/>
      <c r="G28" s="132"/>
      <c r="H28" s="132"/>
    </row>
    <row r="29" spans="2:8">
      <c r="F29" s="134"/>
      <c r="G29" s="132"/>
      <c r="H29" s="132"/>
    </row>
    <row r="30" spans="2:8">
      <c r="F30" s="131"/>
      <c r="G30" s="132"/>
      <c r="H30" s="132"/>
    </row>
    <row r="31" spans="2:8">
      <c r="F31" s="131"/>
      <c r="G31" s="132"/>
      <c r="H31" s="132"/>
    </row>
    <row r="32" spans="2:8">
      <c r="F32" s="131"/>
      <c r="G32" s="132"/>
      <c r="H32" s="132"/>
    </row>
    <row r="33" spans="1:8">
      <c r="F33" s="131"/>
      <c r="G33" s="132"/>
      <c r="H33" s="132"/>
    </row>
    <row r="34" spans="1:8">
      <c r="F34" s="131"/>
      <c r="G34" s="132"/>
      <c r="H34" s="132"/>
    </row>
    <row r="35" spans="1:8">
      <c r="F35" s="134"/>
      <c r="G35" s="132"/>
      <c r="H35" s="132"/>
    </row>
    <row r="36" spans="1:8">
      <c r="F36" s="134"/>
      <c r="G36" s="132"/>
      <c r="H36" s="132"/>
    </row>
    <row r="37" spans="1:8">
      <c r="F37" s="134"/>
      <c r="G37" s="132"/>
      <c r="H37" s="132"/>
    </row>
    <row r="38" spans="1:8">
      <c r="F38" s="134"/>
      <c r="G38" s="132"/>
      <c r="H38" s="132"/>
    </row>
    <row r="39" spans="1:8">
      <c r="F39" s="134"/>
      <c r="G39" s="132"/>
      <c r="H39" s="132"/>
    </row>
    <row r="40" spans="1:8">
      <c r="F40" s="134"/>
      <c r="G40" s="132"/>
      <c r="H40" s="132"/>
    </row>
    <row r="41" spans="1:8">
      <c r="F41" s="134"/>
      <c r="G41" s="132"/>
      <c r="H41" s="132"/>
    </row>
    <row r="42" spans="1:8">
      <c r="F42" s="134"/>
      <c r="G42" s="132"/>
      <c r="H42" s="132"/>
    </row>
    <row r="43" spans="1:8">
      <c r="F43" s="134"/>
      <c r="G43" s="132"/>
      <c r="H43" s="132"/>
    </row>
    <row r="44" spans="1:8" ht="29.25" customHeight="1">
      <c r="F44" s="134"/>
      <c r="G44" s="132"/>
      <c r="H44" s="132"/>
    </row>
    <row r="45" spans="1:8">
      <c r="F45" s="134"/>
      <c r="G45" s="132"/>
      <c r="H45" s="132"/>
    </row>
    <row r="46" spans="1:8">
      <c r="G46" s="132"/>
      <c r="H46" s="132"/>
    </row>
    <row r="47" spans="1:8">
      <c r="G47" s="132"/>
      <c r="H47" s="132"/>
    </row>
    <row r="48" spans="1:8">
      <c r="A48" s="127"/>
      <c r="B48" s="135"/>
      <c r="C48" s="136"/>
      <c r="D48" s="141"/>
      <c r="E48" s="136"/>
      <c r="F48" s="136"/>
      <c r="G48" s="142"/>
      <c r="H48" s="140"/>
    </row>
  </sheetData>
  <sheetProtection selectLockedCells="1" selectUnlockedCells="1"/>
  <pageMargins left="0.75" right="0.75" top="1" bottom="1" header="0.5" footer="0.5"/>
  <pageSetup paperSize="9" firstPageNumber="0" orientation="portrait" horizontalDpi="300" verticalDpi="300"/>
  <headerFooter alignWithMargins="0">
    <oddHeader>&amp;C&amp;8&amp;F</oddHeader>
    <oddFooter>&amp;C&amp;8GRA\. RADOVI VODOVODA I KANALIZACIJE</oddFooter>
  </headerFooter>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18" sqref="F18"/>
    </sheetView>
  </sheetViews>
  <sheetFormatPr defaultRowHeight="12.75"/>
  <cols>
    <col min="1" max="1" width="4" style="123" customWidth="1"/>
    <col min="2" max="2" width="4" style="124" customWidth="1"/>
    <col min="3" max="3" width="3" customWidth="1"/>
    <col min="4" max="4" width="38.7109375" style="143" customWidth="1"/>
    <col min="5" max="5" width="5" style="126" customWidth="1"/>
    <col min="6" max="6" width="12" customWidth="1"/>
    <col min="7" max="7" width="10.42578125" customWidth="1"/>
    <col min="8" max="8" width="12" customWidth="1"/>
  </cols>
  <sheetData>
    <row r="1" spans="1:8">
      <c r="A1" s="144"/>
      <c r="B1" s="145"/>
      <c r="C1" s="145"/>
      <c r="D1" s="146"/>
    </row>
    <row r="3" spans="1:8">
      <c r="F3" s="131"/>
      <c r="G3" s="131"/>
      <c r="H3" s="131"/>
    </row>
    <row r="4" spans="1:8">
      <c r="F4" s="131"/>
      <c r="G4" s="132"/>
      <c r="H4" s="132"/>
    </row>
    <row r="5" spans="1:8">
      <c r="F5" s="131"/>
      <c r="G5" s="132"/>
      <c r="H5" s="132"/>
    </row>
    <row r="6" spans="1:8">
      <c r="F6" s="133"/>
      <c r="G6" s="132"/>
      <c r="H6" s="132"/>
    </row>
    <row r="7" spans="1:8">
      <c r="F7" s="131"/>
      <c r="G7" s="132"/>
      <c r="H7" s="132"/>
    </row>
    <row r="8" spans="1:8">
      <c r="F8" s="131"/>
      <c r="G8" s="132"/>
      <c r="H8" s="132"/>
    </row>
    <row r="9" spans="1:8">
      <c r="F9" s="131"/>
      <c r="G9" s="132"/>
      <c r="H9" s="132"/>
    </row>
    <row r="10" spans="1:8">
      <c r="F10" s="131"/>
      <c r="G10" s="132"/>
      <c r="H10" s="132"/>
    </row>
    <row r="11" spans="1:8" ht="114.75" customHeight="1">
      <c r="D11" s="125"/>
      <c r="F11" s="131"/>
      <c r="G11" s="132"/>
      <c r="H11" s="132"/>
    </row>
    <row r="12" spans="1:8" ht="11.25" customHeight="1">
      <c r="F12" s="131"/>
      <c r="G12" s="132"/>
      <c r="H12" s="132"/>
    </row>
    <row r="13" spans="1:8">
      <c r="D13" s="125"/>
      <c r="F13" s="131"/>
      <c r="G13" s="132"/>
      <c r="H13" s="132"/>
    </row>
    <row r="14" spans="1:8">
      <c r="F14" s="131"/>
      <c r="G14" s="132"/>
      <c r="H14" s="132"/>
    </row>
    <row r="15" spans="1:8" ht="65.25" customHeight="1">
      <c r="D15" s="125"/>
      <c r="F15" s="131"/>
      <c r="G15" s="132"/>
      <c r="H15" s="132"/>
    </row>
    <row r="16" spans="1:8">
      <c r="F16" s="131"/>
      <c r="G16" s="132"/>
      <c r="H16" s="132"/>
    </row>
    <row r="17" spans="1:8">
      <c r="H17" s="132"/>
    </row>
    <row r="18" spans="1:8">
      <c r="H18" s="132"/>
    </row>
    <row r="19" spans="1:8">
      <c r="A19" s="136"/>
      <c r="B19" s="136"/>
      <c r="C19" s="136"/>
      <c r="D19" s="146"/>
      <c r="E19" s="138"/>
      <c r="F19" s="147"/>
      <c r="G19" s="147"/>
      <c r="H19" s="140"/>
    </row>
  </sheetData>
  <sheetProtection selectLockedCells="1" selectUnlockedCells="1"/>
  <pageMargins left="0.75" right="0.75" top="1" bottom="1" header="0.5" footer="0.5"/>
  <pageSetup paperSize="9" firstPageNumber="0" orientation="portrait" horizontalDpi="300" verticalDpi="300"/>
  <headerFooter alignWithMargins="0">
    <oddHeader>&amp;C&amp;8&amp;F</oddHeader>
    <oddFooter>&amp;C&amp;8&amp;A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3"/>
  <sheetViews>
    <sheetView showGridLines="0" topLeftCell="A116" workbookViewId="0">
      <selection activeCell="K122" sqref="K122"/>
    </sheetView>
  </sheetViews>
  <sheetFormatPr defaultRowHeight="12.75"/>
  <cols>
    <col min="1" max="6" width="9.140625" style="148"/>
    <col min="7" max="7" width="8.7109375" style="148" customWidth="1"/>
    <col min="8" max="8" width="0" style="148" hidden="1" customWidth="1"/>
    <col min="9" max="16384" width="9.140625" style="148"/>
  </cols>
  <sheetData>
    <row r="1" spans="1:13" ht="8.25" customHeight="1">
      <c r="A1" s="149"/>
      <c r="B1" s="150"/>
      <c r="C1" s="151"/>
      <c r="D1" s="152"/>
      <c r="E1" s="152"/>
      <c r="F1" s="153"/>
      <c r="G1" s="151"/>
      <c r="H1" s="151"/>
      <c r="I1" s="154"/>
      <c r="J1" s="154"/>
      <c r="K1" s="154"/>
      <c r="L1" s="154"/>
      <c r="M1" s="154"/>
    </row>
    <row r="2" spans="1:13" ht="24.75" customHeight="1">
      <c r="A2" s="150"/>
      <c r="B2" s="155"/>
      <c r="C2" s="548" t="s">
        <v>202</v>
      </c>
      <c r="D2" s="548"/>
      <c r="E2" s="548"/>
      <c r="F2" s="150"/>
      <c r="G2" s="156"/>
      <c r="H2" s="150"/>
      <c r="I2" s="154"/>
      <c r="J2" s="154"/>
      <c r="K2" s="154"/>
      <c r="L2" s="154"/>
      <c r="M2" s="154"/>
    </row>
    <row r="3" spans="1:13" ht="21" customHeight="1">
      <c r="A3" s="149"/>
      <c r="B3" s="549"/>
      <c r="C3" s="549"/>
      <c r="D3" s="549"/>
      <c r="E3" s="549"/>
      <c r="F3" s="549"/>
      <c r="G3" s="549"/>
      <c r="H3" s="549"/>
      <c r="I3" s="154"/>
      <c r="J3" s="154"/>
      <c r="K3" s="154"/>
      <c r="L3" s="154"/>
      <c r="M3" s="154"/>
    </row>
    <row r="4" spans="1:13">
      <c r="A4" s="550"/>
      <c r="B4" s="550"/>
      <c r="C4" s="550"/>
      <c r="D4" s="550"/>
      <c r="E4" s="550"/>
      <c r="F4" s="550"/>
      <c r="G4" s="550"/>
      <c r="H4" s="550"/>
      <c r="I4" s="154"/>
      <c r="J4" s="154"/>
      <c r="K4" s="154"/>
      <c r="L4" s="154"/>
      <c r="M4" s="154"/>
    </row>
    <row r="5" spans="1:13" ht="57" customHeight="1">
      <c r="A5" s="547" t="s">
        <v>203</v>
      </c>
      <c r="B5" s="547"/>
      <c r="C5" s="547"/>
      <c r="D5" s="547"/>
      <c r="E5" s="547"/>
      <c r="F5" s="547"/>
      <c r="G5" s="547"/>
      <c r="H5" s="547"/>
      <c r="I5" s="154"/>
      <c r="J5" s="154"/>
      <c r="K5" s="154"/>
      <c r="L5" s="154"/>
      <c r="M5" s="154"/>
    </row>
    <row r="6" spans="1:13" ht="45" customHeight="1">
      <c r="A6" s="547" t="s">
        <v>204</v>
      </c>
      <c r="B6" s="547"/>
      <c r="C6" s="547"/>
      <c r="D6" s="547"/>
      <c r="E6" s="547"/>
      <c r="F6" s="547"/>
      <c r="G6" s="547"/>
      <c r="H6" s="547"/>
      <c r="I6" s="154"/>
      <c r="J6" s="154"/>
      <c r="K6" s="154"/>
      <c r="L6" s="154"/>
      <c r="M6" s="154"/>
    </row>
    <row r="7" spans="1:13" ht="32.25" customHeight="1">
      <c r="A7" s="547" t="s">
        <v>205</v>
      </c>
      <c r="B7" s="547"/>
      <c r="C7" s="547"/>
      <c r="D7" s="547"/>
      <c r="E7" s="547"/>
      <c r="F7" s="547"/>
      <c r="G7" s="547"/>
      <c r="H7" s="547"/>
      <c r="I7" s="154"/>
      <c r="J7" s="154"/>
      <c r="K7" s="154"/>
      <c r="L7" s="154"/>
      <c r="M7" s="154"/>
    </row>
    <row r="8" spans="1:13" ht="31.5" customHeight="1">
      <c r="A8" s="547" t="s">
        <v>821</v>
      </c>
      <c r="B8" s="547"/>
      <c r="C8" s="547"/>
      <c r="D8" s="547"/>
      <c r="E8" s="547"/>
      <c r="F8" s="547"/>
      <c r="G8" s="547"/>
      <c r="H8" s="547"/>
      <c r="I8" s="154"/>
      <c r="J8" s="154"/>
      <c r="K8" s="154"/>
      <c r="L8" s="154"/>
      <c r="M8" s="154"/>
    </row>
    <row r="9" spans="1:13" ht="29.25" customHeight="1">
      <c r="A9" s="547" t="s">
        <v>206</v>
      </c>
      <c r="B9" s="547"/>
      <c r="C9" s="547"/>
      <c r="D9" s="547"/>
      <c r="E9" s="547"/>
      <c r="F9" s="547"/>
      <c r="G9" s="547"/>
      <c r="H9" s="547"/>
      <c r="I9" s="154"/>
      <c r="J9" s="154"/>
      <c r="K9" s="154"/>
      <c r="L9" s="154"/>
      <c r="M9" s="154"/>
    </row>
    <row r="10" spans="1:13" ht="28.5" customHeight="1">
      <c r="A10" s="547" t="s">
        <v>207</v>
      </c>
      <c r="B10" s="547"/>
      <c r="C10" s="547"/>
      <c r="D10" s="547"/>
      <c r="E10" s="547"/>
      <c r="F10" s="547"/>
      <c r="G10" s="547"/>
      <c r="H10" s="547"/>
      <c r="I10" s="154"/>
      <c r="J10" s="154"/>
      <c r="K10" s="154"/>
      <c r="L10" s="154"/>
      <c r="M10" s="154"/>
    </row>
    <row r="11" spans="1:13" ht="115.5" customHeight="1">
      <c r="A11" s="547" t="s">
        <v>208</v>
      </c>
      <c r="B11" s="547"/>
      <c r="C11" s="547"/>
      <c r="D11" s="547"/>
      <c r="E11" s="547"/>
      <c r="F11" s="547"/>
      <c r="G11" s="547"/>
      <c r="H11" s="547"/>
      <c r="I11" s="154"/>
      <c r="J11" s="154"/>
      <c r="K11" s="154"/>
      <c r="L11" s="154"/>
      <c r="M11" s="154"/>
    </row>
    <row r="12" spans="1:13" ht="27" customHeight="1">
      <c r="A12" s="547" t="s">
        <v>209</v>
      </c>
      <c r="B12" s="547"/>
      <c r="C12" s="547"/>
      <c r="D12" s="547"/>
      <c r="E12" s="547"/>
      <c r="F12" s="547"/>
      <c r="G12" s="547"/>
      <c r="H12" s="547"/>
      <c r="I12" s="154"/>
      <c r="J12" s="154"/>
      <c r="K12" s="154"/>
      <c r="L12" s="154"/>
      <c r="M12" s="154"/>
    </row>
    <row r="13" spans="1:13" ht="60.75" customHeight="1">
      <c r="A13" s="547" t="s">
        <v>210</v>
      </c>
      <c r="B13" s="547"/>
      <c r="C13" s="547"/>
      <c r="D13" s="547"/>
      <c r="E13" s="547"/>
      <c r="F13" s="547"/>
      <c r="G13" s="547"/>
      <c r="H13" s="547"/>
      <c r="I13" s="154"/>
      <c r="J13" s="154"/>
      <c r="K13" s="154"/>
      <c r="L13" s="154"/>
      <c r="M13" s="154"/>
    </row>
    <row r="14" spans="1:13" ht="15" customHeight="1">
      <c r="A14" s="547" t="s">
        <v>211</v>
      </c>
      <c r="B14" s="547"/>
      <c r="C14" s="547"/>
      <c r="D14" s="547"/>
      <c r="E14" s="547"/>
      <c r="F14" s="547"/>
      <c r="G14" s="547"/>
      <c r="H14" s="547"/>
      <c r="I14" s="154"/>
      <c r="J14" s="154"/>
      <c r="K14" s="154"/>
      <c r="L14" s="154"/>
      <c r="M14" s="154"/>
    </row>
    <row r="15" spans="1:13" ht="13.5" customHeight="1">
      <c r="A15" s="547" t="s">
        <v>212</v>
      </c>
      <c r="B15" s="547"/>
      <c r="C15" s="547"/>
      <c r="D15" s="547"/>
      <c r="E15" s="547"/>
      <c r="F15" s="547"/>
      <c r="G15" s="547"/>
      <c r="H15" s="547"/>
      <c r="I15" s="154"/>
      <c r="J15" s="154"/>
      <c r="K15" s="154"/>
      <c r="L15" s="154"/>
      <c r="M15" s="154"/>
    </row>
    <row r="16" spans="1:13" ht="17.25" customHeight="1">
      <c r="A16" s="547" t="s">
        <v>213</v>
      </c>
      <c r="B16" s="547"/>
      <c r="C16" s="547"/>
      <c r="D16" s="547"/>
      <c r="E16" s="547"/>
      <c r="F16" s="547"/>
      <c r="G16" s="547"/>
      <c r="H16" s="547"/>
      <c r="I16" s="154"/>
      <c r="J16" s="154"/>
      <c r="K16" s="154"/>
      <c r="L16" s="154"/>
      <c r="M16" s="154"/>
    </row>
    <row r="17" spans="1:13" ht="41.25" customHeight="1">
      <c r="A17" s="547" t="s">
        <v>214</v>
      </c>
      <c r="B17" s="547"/>
      <c r="C17" s="547"/>
      <c r="D17" s="547"/>
      <c r="E17" s="547"/>
      <c r="F17" s="547"/>
      <c r="G17" s="547"/>
      <c r="H17" s="547"/>
      <c r="I17" s="154"/>
      <c r="J17" s="154"/>
      <c r="K17" s="154"/>
      <c r="L17" s="154"/>
      <c r="M17" s="154"/>
    </row>
    <row r="18" spans="1:13">
      <c r="A18" s="552"/>
      <c r="B18" s="552"/>
      <c r="C18" s="552"/>
      <c r="D18" s="552"/>
      <c r="E18" s="552"/>
      <c r="F18" s="552"/>
      <c r="G18" s="552"/>
      <c r="H18" s="552"/>
      <c r="I18" s="154"/>
      <c r="J18" s="154"/>
      <c r="K18" s="154"/>
      <c r="L18" s="154"/>
      <c r="M18" s="154"/>
    </row>
    <row r="19" spans="1:13" ht="15.6" customHeight="1">
      <c r="A19" s="553" t="s">
        <v>215</v>
      </c>
      <c r="B19" s="553"/>
      <c r="C19" s="553"/>
      <c r="D19" s="553"/>
      <c r="E19" s="553"/>
      <c r="F19" s="553"/>
      <c r="G19" s="553"/>
      <c r="H19" s="283"/>
      <c r="I19" s="154"/>
      <c r="J19" s="154"/>
      <c r="K19" s="154"/>
      <c r="L19" s="154"/>
      <c r="M19" s="154"/>
    </row>
    <row r="20" spans="1:13">
      <c r="A20" s="551"/>
      <c r="B20" s="551"/>
      <c r="C20" s="551"/>
      <c r="D20" s="551"/>
      <c r="E20" s="551"/>
      <c r="F20" s="551"/>
      <c r="G20" s="551"/>
      <c r="H20" s="551"/>
      <c r="I20" s="154"/>
      <c r="J20" s="154"/>
      <c r="K20" s="154"/>
      <c r="L20" s="154"/>
      <c r="M20" s="154"/>
    </row>
    <row r="21" spans="1:13" ht="63" customHeight="1">
      <c r="A21" s="547" t="s">
        <v>216</v>
      </c>
      <c r="B21" s="547"/>
      <c r="C21" s="547"/>
      <c r="D21" s="547"/>
      <c r="E21" s="547"/>
      <c r="F21" s="547"/>
      <c r="G21" s="547"/>
      <c r="H21" s="547"/>
      <c r="I21" s="154"/>
      <c r="J21" s="154"/>
      <c r="K21" s="154"/>
      <c r="L21" s="154"/>
      <c r="M21" s="154"/>
    </row>
    <row r="22" spans="1:13" ht="41.25" customHeight="1">
      <c r="A22" s="547" t="s">
        <v>217</v>
      </c>
      <c r="B22" s="547"/>
      <c r="C22" s="547"/>
      <c r="D22" s="547"/>
      <c r="E22" s="547"/>
      <c r="F22" s="547"/>
      <c r="G22" s="547"/>
      <c r="H22" s="547"/>
      <c r="I22" s="154"/>
      <c r="J22" s="154"/>
      <c r="K22" s="154"/>
      <c r="L22" s="154"/>
      <c r="M22" s="154"/>
    </row>
    <row r="23" spans="1:13" ht="26.25" customHeight="1">
      <c r="A23" s="547" t="s">
        <v>218</v>
      </c>
      <c r="B23" s="547"/>
      <c r="C23" s="547"/>
      <c r="D23" s="547"/>
      <c r="E23" s="547"/>
      <c r="F23" s="547"/>
      <c r="G23" s="547"/>
      <c r="H23" s="547"/>
      <c r="I23" s="154"/>
      <c r="J23" s="154"/>
      <c r="K23" s="154"/>
      <c r="L23" s="154"/>
      <c r="M23" s="154"/>
    </row>
    <row r="24" spans="1:13" ht="18.75" customHeight="1">
      <c r="A24" s="284"/>
      <c r="B24" s="284"/>
      <c r="C24" s="284"/>
      <c r="D24" s="284"/>
      <c r="E24" s="284"/>
      <c r="F24" s="284"/>
      <c r="G24" s="284"/>
      <c r="H24" s="284"/>
      <c r="I24" s="154"/>
      <c r="J24" s="154"/>
      <c r="K24" s="154"/>
      <c r="L24" s="154"/>
      <c r="M24" s="154"/>
    </row>
    <row r="25" spans="1:13" ht="3.75" customHeight="1">
      <c r="A25" s="284"/>
      <c r="B25" s="284"/>
      <c r="C25" s="284"/>
      <c r="D25" s="284"/>
      <c r="E25" s="284"/>
      <c r="F25" s="284"/>
      <c r="G25" s="284"/>
      <c r="H25" s="284"/>
      <c r="I25" s="154"/>
      <c r="J25" s="154"/>
      <c r="K25" s="154"/>
      <c r="L25" s="154"/>
      <c r="M25" s="154"/>
    </row>
    <row r="26" spans="1:13" ht="6.75" customHeight="1">
      <c r="A26" s="284"/>
      <c r="B26" s="284"/>
      <c r="C26" s="284"/>
      <c r="D26" s="284"/>
      <c r="E26" s="284"/>
      <c r="F26" s="284"/>
      <c r="G26" s="284"/>
      <c r="H26" s="284"/>
      <c r="I26" s="154"/>
      <c r="J26" s="154"/>
      <c r="K26" s="154"/>
      <c r="L26" s="154"/>
      <c r="M26" s="154"/>
    </row>
    <row r="27" spans="1:13" ht="18.75" customHeight="1">
      <c r="A27" s="284"/>
      <c r="B27" s="284"/>
      <c r="C27" s="284"/>
      <c r="D27" s="284"/>
      <c r="E27" s="284"/>
      <c r="F27" s="284"/>
      <c r="G27" s="284"/>
      <c r="H27" s="284"/>
      <c r="I27" s="154"/>
      <c r="J27" s="154"/>
      <c r="K27" s="154"/>
      <c r="L27" s="154"/>
      <c r="M27" s="154"/>
    </row>
    <row r="28" spans="1:13">
      <c r="A28" s="552"/>
      <c r="B28" s="552"/>
      <c r="C28" s="552"/>
      <c r="D28" s="552"/>
      <c r="E28" s="552"/>
      <c r="F28" s="552"/>
      <c r="G28" s="552"/>
      <c r="H28" s="552"/>
      <c r="I28" s="154"/>
      <c r="J28" s="154"/>
      <c r="K28" s="154"/>
      <c r="L28" s="154"/>
      <c r="M28" s="154"/>
    </row>
    <row r="29" spans="1:13" ht="15.6" customHeight="1">
      <c r="A29" s="553" t="s">
        <v>219</v>
      </c>
      <c r="B29" s="553"/>
      <c r="C29" s="553"/>
      <c r="D29" s="553"/>
      <c r="E29" s="553"/>
      <c r="F29" s="553"/>
      <c r="G29" s="553"/>
      <c r="H29" s="285"/>
      <c r="I29" s="154"/>
      <c r="J29" s="154"/>
      <c r="K29" s="154"/>
      <c r="L29" s="154"/>
      <c r="M29" s="154"/>
    </row>
    <row r="30" spans="1:13">
      <c r="A30" s="551"/>
      <c r="B30" s="551"/>
      <c r="C30" s="551"/>
      <c r="D30" s="551"/>
      <c r="E30" s="551"/>
      <c r="F30" s="551"/>
      <c r="G30" s="551"/>
      <c r="H30" s="551"/>
      <c r="I30" s="154"/>
      <c r="J30" s="154"/>
      <c r="K30" s="154"/>
      <c r="L30" s="154"/>
      <c r="M30" s="154"/>
    </row>
    <row r="31" spans="1:13" ht="61.5" customHeight="1">
      <c r="A31" s="547" t="s">
        <v>220</v>
      </c>
      <c r="B31" s="547"/>
      <c r="C31" s="547"/>
      <c r="D31" s="547"/>
      <c r="E31" s="547"/>
      <c r="F31" s="547"/>
      <c r="G31" s="547"/>
      <c r="H31" s="547"/>
      <c r="I31" s="154"/>
      <c r="J31" s="154"/>
      <c r="K31" s="154"/>
      <c r="L31" s="154"/>
      <c r="M31" s="154"/>
    </row>
    <row r="32" spans="1:13" ht="14.25" customHeight="1">
      <c r="A32" s="551"/>
      <c r="B32" s="551"/>
      <c r="C32" s="551"/>
      <c r="D32" s="551"/>
      <c r="E32" s="551"/>
      <c r="F32" s="551"/>
      <c r="G32" s="551"/>
      <c r="H32" s="551"/>
      <c r="I32" s="154"/>
      <c r="J32" s="154"/>
      <c r="K32" s="154"/>
      <c r="L32" s="154"/>
      <c r="M32" s="154"/>
    </row>
    <row r="33" spans="1:13" ht="15.6" customHeight="1">
      <c r="A33" s="553" t="s">
        <v>221</v>
      </c>
      <c r="B33" s="553"/>
      <c r="C33" s="553"/>
      <c r="D33" s="553"/>
      <c r="E33" s="553"/>
      <c r="F33" s="553"/>
      <c r="G33" s="553"/>
      <c r="H33" s="285"/>
      <c r="I33" s="154"/>
      <c r="J33" s="154"/>
      <c r="K33" s="154"/>
      <c r="L33" s="154"/>
      <c r="M33" s="154"/>
    </row>
    <row r="34" spans="1:13">
      <c r="A34" s="551"/>
      <c r="B34" s="551"/>
      <c r="C34" s="551"/>
      <c r="D34" s="551"/>
      <c r="E34" s="551"/>
      <c r="F34" s="551"/>
      <c r="G34" s="551"/>
      <c r="H34" s="551"/>
      <c r="I34" s="154"/>
      <c r="J34" s="154"/>
      <c r="K34" s="154"/>
      <c r="L34" s="154"/>
      <c r="M34" s="154"/>
    </row>
    <row r="35" spans="1:13" ht="55.5" customHeight="1">
      <c r="A35" s="547" t="s">
        <v>222</v>
      </c>
      <c r="B35" s="547"/>
      <c r="C35" s="547"/>
      <c r="D35" s="547"/>
      <c r="E35" s="547"/>
      <c r="F35" s="547"/>
      <c r="G35" s="547"/>
      <c r="H35" s="547"/>
      <c r="I35" s="154"/>
      <c r="J35" s="154"/>
      <c r="K35" s="154"/>
      <c r="L35" s="154"/>
      <c r="M35" s="154"/>
    </row>
    <row r="36" spans="1:13" ht="27.75" customHeight="1">
      <c r="A36" s="547" t="s">
        <v>223</v>
      </c>
      <c r="B36" s="547"/>
      <c r="C36" s="547"/>
      <c r="D36" s="547"/>
      <c r="E36" s="547"/>
      <c r="F36" s="547"/>
      <c r="G36" s="547"/>
      <c r="H36" s="547"/>
      <c r="I36" s="154"/>
      <c r="J36" s="154"/>
      <c r="K36" s="154"/>
      <c r="L36" s="154"/>
      <c r="M36" s="154"/>
    </row>
    <row r="37" spans="1:13">
      <c r="A37" s="552"/>
      <c r="B37" s="552"/>
      <c r="C37" s="552"/>
      <c r="D37" s="552"/>
      <c r="E37" s="552"/>
      <c r="F37" s="552"/>
      <c r="G37" s="552"/>
      <c r="H37" s="552"/>
      <c r="I37" s="154"/>
      <c r="J37" s="154"/>
      <c r="K37" s="154"/>
      <c r="L37" s="154"/>
      <c r="M37" s="154"/>
    </row>
    <row r="38" spans="1:13" ht="15.6" customHeight="1">
      <c r="A38" s="553" t="s">
        <v>224</v>
      </c>
      <c r="B38" s="553"/>
      <c r="C38" s="553"/>
      <c r="D38" s="553"/>
      <c r="E38" s="553"/>
      <c r="F38" s="553"/>
      <c r="G38" s="553"/>
      <c r="H38" s="285"/>
      <c r="I38" s="154"/>
      <c r="J38" s="154"/>
      <c r="K38" s="154"/>
      <c r="L38" s="154"/>
      <c r="M38" s="154"/>
    </row>
    <row r="39" spans="1:13">
      <c r="A39" s="551"/>
      <c r="B39" s="551"/>
      <c r="C39" s="551"/>
      <c r="D39" s="551"/>
      <c r="E39" s="551"/>
      <c r="F39" s="551"/>
      <c r="G39" s="551"/>
      <c r="H39" s="551"/>
      <c r="I39" s="154"/>
      <c r="J39" s="154"/>
      <c r="K39" s="154"/>
      <c r="L39" s="154"/>
      <c r="M39" s="154"/>
    </row>
    <row r="40" spans="1:13" ht="66.75" customHeight="1">
      <c r="A40" s="547" t="s">
        <v>225</v>
      </c>
      <c r="B40" s="547"/>
      <c r="C40" s="547"/>
      <c r="D40" s="547"/>
      <c r="E40" s="547"/>
      <c r="F40" s="547"/>
      <c r="G40" s="547"/>
      <c r="H40" s="547"/>
      <c r="I40" s="154"/>
      <c r="J40" s="154"/>
      <c r="K40" s="154"/>
      <c r="L40" s="154"/>
      <c r="M40" s="154"/>
    </row>
    <row r="41" spans="1:13" ht="43.5" customHeight="1">
      <c r="A41" s="547" t="s">
        <v>226</v>
      </c>
      <c r="B41" s="547"/>
      <c r="C41" s="547"/>
      <c r="D41" s="547"/>
      <c r="E41" s="547"/>
      <c r="F41" s="547"/>
      <c r="G41" s="547"/>
      <c r="H41" s="547"/>
      <c r="I41" s="154"/>
      <c r="J41" s="154"/>
      <c r="K41" s="154"/>
      <c r="L41" s="154"/>
      <c r="M41" s="154"/>
    </row>
    <row r="42" spans="1:13">
      <c r="A42" s="552"/>
      <c r="B42" s="552"/>
      <c r="C42" s="552"/>
      <c r="D42" s="552"/>
      <c r="E42" s="552"/>
      <c r="F42" s="552"/>
      <c r="G42" s="552"/>
      <c r="H42" s="552"/>
      <c r="I42" s="154"/>
      <c r="J42" s="154"/>
      <c r="K42" s="154"/>
      <c r="L42" s="154"/>
      <c r="M42" s="154"/>
    </row>
    <row r="43" spans="1:13" ht="15.6" customHeight="1">
      <c r="A43" s="553" t="s">
        <v>227</v>
      </c>
      <c r="B43" s="553"/>
      <c r="C43" s="553"/>
      <c r="D43" s="553"/>
      <c r="E43" s="553"/>
      <c r="F43" s="553"/>
      <c r="G43" s="553"/>
      <c r="H43" s="285"/>
      <c r="I43" s="154"/>
      <c r="J43" s="154"/>
      <c r="K43" s="154"/>
      <c r="L43" s="154"/>
      <c r="M43" s="154"/>
    </row>
    <row r="44" spans="1:13">
      <c r="A44" s="551"/>
      <c r="B44" s="551"/>
      <c r="C44" s="551"/>
      <c r="D44" s="551"/>
      <c r="E44" s="551"/>
      <c r="F44" s="551"/>
      <c r="G44" s="551"/>
      <c r="H44" s="551"/>
      <c r="I44" s="154"/>
      <c r="J44" s="154"/>
      <c r="K44" s="154"/>
      <c r="L44" s="154"/>
      <c r="M44" s="154"/>
    </row>
    <row r="45" spans="1:13" ht="111.75" customHeight="1">
      <c r="A45" s="547" t="s">
        <v>228</v>
      </c>
      <c r="B45" s="547"/>
      <c r="C45" s="547"/>
      <c r="D45" s="547"/>
      <c r="E45" s="547"/>
      <c r="F45" s="547"/>
      <c r="G45" s="547"/>
      <c r="H45" s="547"/>
      <c r="I45" s="154"/>
      <c r="J45" s="154"/>
      <c r="K45" s="154"/>
      <c r="L45" s="154"/>
      <c r="M45" s="154"/>
    </row>
    <row r="46" spans="1:13" ht="45.75" customHeight="1">
      <c r="A46" s="547" t="s">
        <v>229</v>
      </c>
      <c r="B46" s="547"/>
      <c r="C46" s="547"/>
      <c r="D46" s="547"/>
      <c r="E46" s="547"/>
      <c r="F46" s="547"/>
      <c r="G46" s="547"/>
      <c r="H46" s="547"/>
      <c r="I46" s="154"/>
      <c r="J46" s="154"/>
      <c r="K46" s="154"/>
      <c r="L46" s="154"/>
      <c r="M46" s="154"/>
    </row>
    <row r="47" spans="1:13">
      <c r="A47" s="551"/>
      <c r="B47" s="551"/>
      <c r="C47" s="551"/>
      <c r="D47" s="551"/>
      <c r="E47" s="551"/>
      <c r="F47" s="551"/>
      <c r="G47" s="551"/>
      <c r="H47" s="551"/>
      <c r="I47" s="154"/>
      <c r="J47" s="154"/>
      <c r="K47" s="154"/>
      <c r="L47" s="154"/>
      <c r="M47" s="154"/>
    </row>
    <row r="48" spans="1:13" ht="15.6" customHeight="1">
      <c r="A48" s="553" t="s">
        <v>230</v>
      </c>
      <c r="B48" s="553"/>
      <c r="C48" s="553"/>
      <c r="D48" s="553"/>
      <c r="E48" s="553"/>
      <c r="F48" s="553"/>
      <c r="G48" s="553"/>
      <c r="H48" s="285"/>
    </row>
    <row r="49" spans="1:8">
      <c r="A49" s="551"/>
      <c r="B49" s="551"/>
      <c r="C49" s="551"/>
      <c r="D49" s="551"/>
      <c r="E49" s="551"/>
      <c r="F49" s="551"/>
      <c r="G49" s="551"/>
      <c r="H49" s="551"/>
    </row>
    <row r="50" spans="1:8" ht="29.25" customHeight="1">
      <c r="A50" s="547" t="s">
        <v>231</v>
      </c>
      <c r="B50" s="547"/>
      <c r="C50" s="547"/>
      <c r="D50" s="547"/>
      <c r="E50" s="547"/>
      <c r="F50" s="547"/>
      <c r="G50" s="547"/>
      <c r="H50" s="547"/>
    </row>
    <row r="51" spans="1:8" ht="28.5" customHeight="1">
      <c r="A51" s="547" t="s">
        <v>232</v>
      </c>
      <c r="B51" s="547"/>
      <c r="C51" s="547"/>
      <c r="D51" s="547"/>
      <c r="E51" s="547"/>
      <c r="F51" s="547"/>
      <c r="G51" s="547"/>
      <c r="H51" s="547"/>
    </row>
    <row r="52" spans="1:8" ht="28.5" customHeight="1">
      <c r="A52" s="547" t="s">
        <v>233</v>
      </c>
      <c r="B52" s="547"/>
      <c r="C52" s="547"/>
      <c r="D52" s="547"/>
      <c r="E52" s="547"/>
      <c r="F52" s="547"/>
      <c r="G52" s="547"/>
      <c r="H52" s="547"/>
    </row>
    <row r="53" spans="1:8" ht="30" customHeight="1">
      <c r="A53" s="547" t="s">
        <v>234</v>
      </c>
      <c r="B53" s="547"/>
      <c r="C53" s="547"/>
      <c r="D53" s="547"/>
      <c r="E53" s="547"/>
      <c r="F53" s="547"/>
      <c r="G53" s="547"/>
      <c r="H53" s="547"/>
    </row>
    <row r="54" spans="1:8" ht="27.75" customHeight="1">
      <c r="A54" s="547" t="s">
        <v>235</v>
      </c>
      <c r="B54" s="547"/>
      <c r="C54" s="547"/>
      <c r="D54" s="547"/>
      <c r="E54" s="547"/>
      <c r="F54" s="547"/>
      <c r="G54" s="547"/>
      <c r="H54" s="547"/>
    </row>
    <row r="55" spans="1:8" ht="15" customHeight="1">
      <c r="A55" s="547" t="s">
        <v>236</v>
      </c>
      <c r="B55" s="547"/>
      <c r="C55" s="547"/>
      <c r="D55" s="547"/>
      <c r="E55" s="547"/>
      <c r="F55" s="547"/>
      <c r="G55" s="547"/>
      <c r="H55" s="547"/>
    </row>
    <row r="56" spans="1:8" ht="27.75" customHeight="1">
      <c r="A56" s="547" t="s">
        <v>237</v>
      </c>
      <c r="B56" s="547"/>
      <c r="C56" s="547"/>
      <c r="D56" s="547"/>
      <c r="E56" s="547"/>
      <c r="F56" s="547"/>
      <c r="G56" s="547"/>
      <c r="H56" s="547"/>
    </row>
    <row r="57" spans="1:8" ht="30.75" customHeight="1">
      <c r="A57" s="547" t="s">
        <v>238</v>
      </c>
      <c r="B57" s="547"/>
      <c r="C57" s="547"/>
      <c r="D57" s="547"/>
      <c r="E57" s="547"/>
      <c r="F57" s="547"/>
      <c r="G57" s="547"/>
      <c r="H57" s="547"/>
    </row>
    <row r="58" spans="1:8" ht="17.25" customHeight="1">
      <c r="A58" s="547" t="s">
        <v>239</v>
      </c>
      <c r="B58" s="547"/>
      <c r="C58" s="547"/>
      <c r="D58" s="547"/>
      <c r="E58" s="547"/>
      <c r="F58" s="547"/>
      <c r="G58" s="547"/>
      <c r="H58" s="547"/>
    </row>
    <row r="59" spans="1:8" ht="40.5" customHeight="1">
      <c r="A59" s="547" t="s">
        <v>240</v>
      </c>
      <c r="B59" s="547"/>
      <c r="C59" s="547"/>
      <c r="D59" s="547"/>
      <c r="E59" s="547"/>
      <c r="F59" s="547"/>
      <c r="G59" s="547"/>
      <c r="H59" s="547"/>
    </row>
    <row r="60" spans="1:8" ht="28.5" customHeight="1">
      <c r="A60" s="547" t="s">
        <v>241</v>
      </c>
      <c r="B60" s="547"/>
      <c r="C60" s="547"/>
      <c r="D60" s="547"/>
      <c r="E60" s="547"/>
      <c r="F60" s="547"/>
      <c r="G60" s="547"/>
      <c r="H60" s="547"/>
    </row>
    <row r="61" spans="1:8">
      <c r="A61" s="551"/>
      <c r="B61" s="551"/>
      <c r="C61" s="551"/>
      <c r="D61" s="551"/>
      <c r="E61" s="551"/>
      <c r="F61" s="551"/>
      <c r="G61" s="551"/>
      <c r="H61" s="551"/>
    </row>
    <row r="62" spans="1:8" ht="28.5" customHeight="1">
      <c r="A62" s="547" t="s">
        <v>242</v>
      </c>
      <c r="B62" s="547"/>
      <c r="C62" s="547"/>
      <c r="D62" s="547"/>
      <c r="E62" s="547"/>
      <c r="F62" s="547"/>
      <c r="G62" s="547"/>
      <c r="H62" s="547"/>
    </row>
    <row r="63" spans="1:8">
      <c r="A63" s="551"/>
      <c r="B63" s="551"/>
      <c r="C63" s="551"/>
      <c r="D63" s="551"/>
      <c r="E63" s="551"/>
      <c r="F63" s="551"/>
      <c r="G63" s="551"/>
      <c r="H63" s="551"/>
    </row>
    <row r="64" spans="1:8" ht="29.25" customHeight="1">
      <c r="A64" s="547" t="s">
        <v>243</v>
      </c>
      <c r="B64" s="547"/>
      <c r="C64" s="547"/>
      <c r="D64" s="547"/>
      <c r="E64" s="547"/>
      <c r="F64" s="547"/>
      <c r="G64" s="547"/>
      <c r="H64" s="547"/>
    </row>
    <row r="65" spans="1:8" ht="15.75" customHeight="1">
      <c r="A65" s="1"/>
      <c r="B65" s="1"/>
      <c r="C65" s="1"/>
      <c r="D65" s="1"/>
      <c r="E65" s="1"/>
      <c r="F65" s="1"/>
      <c r="G65" s="1"/>
      <c r="H65" s="1"/>
    </row>
    <row r="66" spans="1:8" ht="14.25" customHeight="1">
      <c r="A66" s="553" t="s">
        <v>244</v>
      </c>
      <c r="B66" s="553"/>
      <c r="C66" s="553"/>
      <c r="D66" s="553"/>
      <c r="E66" s="553"/>
      <c r="F66" s="553"/>
      <c r="G66" s="553"/>
      <c r="H66" s="286"/>
    </row>
    <row r="67" spans="1:8">
      <c r="A67" s="287"/>
      <c r="B67" s="287"/>
      <c r="C67" s="287"/>
      <c r="D67" s="287"/>
      <c r="E67" s="287"/>
      <c r="F67" s="287"/>
      <c r="G67" s="287"/>
      <c r="H67" s="1"/>
    </row>
    <row r="68" spans="1:8" ht="41.25" customHeight="1">
      <c r="A68" s="547" t="s">
        <v>245</v>
      </c>
      <c r="B68" s="547"/>
      <c r="C68" s="547"/>
      <c r="D68" s="547"/>
      <c r="E68" s="547"/>
      <c r="F68" s="547"/>
      <c r="G68" s="547"/>
      <c r="H68" s="547"/>
    </row>
    <row r="69" spans="1:8" ht="57.75" customHeight="1">
      <c r="A69" s="554" t="s">
        <v>246</v>
      </c>
      <c r="B69" s="554"/>
      <c r="C69" s="554"/>
      <c r="D69" s="554"/>
      <c r="E69" s="554"/>
      <c r="F69" s="554"/>
      <c r="G69" s="554"/>
      <c r="H69" s="554"/>
    </row>
    <row r="70" spans="1:8" ht="44.25" customHeight="1">
      <c r="A70" s="547" t="s">
        <v>247</v>
      </c>
      <c r="B70" s="547"/>
      <c r="C70" s="547"/>
      <c r="D70" s="547"/>
      <c r="E70" s="547"/>
      <c r="F70" s="547"/>
      <c r="G70" s="547"/>
      <c r="H70" s="547"/>
    </row>
    <row r="71" spans="1:8" ht="54.75" customHeight="1">
      <c r="A71" s="547" t="s">
        <v>248</v>
      </c>
      <c r="B71" s="547"/>
      <c r="C71" s="547"/>
      <c r="D71" s="547"/>
      <c r="E71" s="547"/>
      <c r="F71" s="547"/>
      <c r="G71" s="547"/>
      <c r="H71" s="547"/>
    </row>
    <row r="72" spans="1:8" ht="66.75" customHeight="1">
      <c r="A72" s="547" t="s">
        <v>249</v>
      </c>
      <c r="B72" s="547"/>
      <c r="C72" s="547"/>
      <c r="D72" s="547"/>
      <c r="E72" s="547"/>
      <c r="F72" s="547"/>
      <c r="G72" s="547"/>
      <c r="H72" s="547"/>
    </row>
    <row r="73" spans="1:8" ht="16.5" customHeight="1">
      <c r="A73" s="547" t="s">
        <v>250</v>
      </c>
      <c r="B73" s="547"/>
      <c r="C73" s="547"/>
      <c r="D73" s="547"/>
      <c r="E73" s="547"/>
      <c r="F73" s="547"/>
      <c r="G73" s="547"/>
      <c r="H73" s="547"/>
    </row>
    <row r="74" spans="1:8" ht="16.5" customHeight="1">
      <c r="A74" s="547" t="s">
        <v>251</v>
      </c>
      <c r="B74" s="547"/>
      <c r="C74" s="547"/>
      <c r="D74" s="547"/>
      <c r="E74" s="547"/>
      <c r="F74" s="547"/>
      <c r="G74" s="547"/>
      <c r="H74" s="547"/>
    </row>
    <row r="75" spans="1:8" ht="15.75" customHeight="1">
      <c r="A75" s="547" t="s">
        <v>252</v>
      </c>
      <c r="B75" s="547"/>
      <c r="C75" s="547"/>
      <c r="D75" s="547"/>
      <c r="E75" s="547"/>
      <c r="F75" s="547"/>
      <c r="G75" s="547"/>
      <c r="H75" s="547"/>
    </row>
    <row r="76" spans="1:8" ht="28.5" customHeight="1">
      <c r="A76" s="547" t="s">
        <v>253</v>
      </c>
      <c r="B76" s="547"/>
      <c r="C76" s="547"/>
      <c r="D76" s="547"/>
      <c r="E76" s="547"/>
      <c r="F76" s="547"/>
      <c r="G76" s="547"/>
      <c r="H76" s="547"/>
    </row>
    <row r="77" spans="1:8" ht="12.75" customHeight="1">
      <c r="A77" s="547" t="s">
        <v>254</v>
      </c>
      <c r="B77" s="547"/>
      <c r="C77" s="547"/>
      <c r="D77" s="547"/>
      <c r="E77" s="547"/>
      <c r="F77" s="547"/>
      <c r="G77" s="547"/>
      <c r="H77" s="547"/>
    </row>
    <row r="78" spans="1:8" ht="12.75" customHeight="1">
      <c r="A78" s="547" t="s">
        <v>255</v>
      </c>
      <c r="B78" s="547"/>
      <c r="C78" s="547"/>
      <c r="D78" s="547"/>
      <c r="E78" s="547"/>
      <c r="F78" s="547"/>
      <c r="G78" s="547"/>
      <c r="H78" s="547"/>
    </row>
    <row r="79" spans="1:8" ht="12.75" customHeight="1">
      <c r="A79" s="547" t="s">
        <v>256</v>
      </c>
      <c r="B79" s="547"/>
      <c r="C79" s="547"/>
      <c r="D79" s="547"/>
      <c r="E79" s="547"/>
      <c r="F79" s="547"/>
      <c r="G79" s="547"/>
      <c r="H79" s="547"/>
    </row>
    <row r="80" spans="1:8" ht="26.25" customHeight="1">
      <c r="A80" s="547" t="s">
        <v>257</v>
      </c>
      <c r="B80" s="547"/>
      <c r="C80" s="547"/>
      <c r="D80" s="547"/>
      <c r="E80" s="547"/>
      <c r="F80" s="547"/>
      <c r="G80" s="547"/>
      <c r="H80" s="547"/>
    </row>
    <row r="81" spans="1:8" ht="25.5" customHeight="1">
      <c r="A81" s="547" t="s">
        <v>258</v>
      </c>
      <c r="B81" s="547"/>
      <c r="C81" s="547"/>
      <c r="D81" s="547"/>
      <c r="E81" s="547"/>
      <c r="F81" s="547"/>
      <c r="G81" s="547"/>
      <c r="H81" s="547"/>
    </row>
    <row r="82" spans="1:8" ht="44.25" customHeight="1">
      <c r="A82" s="547" t="s">
        <v>776</v>
      </c>
      <c r="B82" s="547"/>
      <c r="C82" s="547"/>
      <c r="D82" s="547"/>
      <c r="E82" s="547"/>
      <c r="F82" s="547"/>
      <c r="G82" s="547"/>
      <c r="H82" s="547"/>
    </row>
    <row r="83" spans="1:8">
      <c r="A83" s="287"/>
      <c r="B83" s="287"/>
      <c r="C83" s="287"/>
      <c r="D83" s="287"/>
      <c r="E83" s="287"/>
      <c r="F83" s="287"/>
      <c r="G83" s="287"/>
      <c r="H83" s="1"/>
    </row>
    <row r="84" spans="1:8" ht="12.95" customHeight="1">
      <c r="A84" s="555" t="s">
        <v>259</v>
      </c>
      <c r="B84" s="555"/>
      <c r="C84" s="555"/>
      <c r="D84" s="555"/>
      <c r="E84" s="555"/>
      <c r="F84" s="555"/>
      <c r="G84" s="555"/>
      <c r="H84" s="1"/>
    </row>
    <row r="85" spans="1:8">
      <c r="A85" s="287"/>
      <c r="B85" s="287"/>
      <c r="C85" s="287"/>
      <c r="D85" s="287"/>
      <c r="E85" s="287"/>
      <c r="F85" s="287"/>
      <c r="G85" s="287"/>
      <c r="H85" s="1"/>
    </row>
    <row r="86" spans="1:8" ht="16.5" customHeight="1">
      <c r="A86" s="556" t="s">
        <v>260</v>
      </c>
      <c r="B86" s="556"/>
      <c r="C86" s="556"/>
      <c r="D86" s="556"/>
      <c r="E86" s="556"/>
      <c r="F86" s="556"/>
      <c r="G86" s="556"/>
      <c r="H86" s="556"/>
    </row>
    <row r="87" spans="1:8">
      <c r="A87" s="287"/>
      <c r="B87" s="287"/>
      <c r="C87" s="287"/>
      <c r="D87" s="287"/>
      <c r="E87" s="287"/>
      <c r="F87" s="287"/>
      <c r="G87" s="287"/>
      <c r="H87" s="287"/>
    </row>
    <row r="88" spans="1:8" ht="40.5" customHeight="1">
      <c r="A88" s="547" t="s">
        <v>261</v>
      </c>
      <c r="B88" s="547"/>
      <c r="C88" s="547"/>
      <c r="D88" s="547"/>
      <c r="E88" s="547"/>
      <c r="F88" s="547"/>
      <c r="G88" s="547"/>
      <c r="H88" s="547"/>
    </row>
    <row r="89" spans="1:8" ht="39.75" customHeight="1">
      <c r="A89" s="547" t="s">
        <v>822</v>
      </c>
      <c r="B89" s="547"/>
      <c r="C89" s="547"/>
      <c r="D89" s="547"/>
      <c r="E89" s="547"/>
      <c r="F89" s="547"/>
      <c r="G89" s="547"/>
      <c r="H89" s="547"/>
    </row>
    <row r="90" spans="1:8" ht="54" customHeight="1">
      <c r="A90" s="547" t="s">
        <v>262</v>
      </c>
      <c r="B90" s="547"/>
      <c r="C90" s="547"/>
      <c r="D90" s="547"/>
      <c r="E90" s="547"/>
      <c r="F90" s="547"/>
      <c r="G90" s="547"/>
      <c r="H90" s="547"/>
    </row>
    <row r="91" spans="1:8" ht="41.25" customHeight="1">
      <c r="A91" s="547" t="s">
        <v>263</v>
      </c>
      <c r="B91" s="547"/>
      <c r="C91" s="547"/>
      <c r="D91" s="547"/>
      <c r="E91" s="547"/>
      <c r="F91" s="547"/>
      <c r="G91" s="547"/>
      <c r="H91" s="547"/>
    </row>
    <row r="92" spans="1:8" ht="53.25" customHeight="1">
      <c r="A92" s="547" t="s">
        <v>264</v>
      </c>
      <c r="B92" s="547"/>
      <c r="C92" s="547"/>
      <c r="D92" s="547"/>
      <c r="E92" s="547"/>
      <c r="F92" s="547"/>
      <c r="G92" s="547"/>
      <c r="H92" s="547"/>
    </row>
    <row r="93" spans="1:8" ht="39.75" customHeight="1">
      <c r="A93" s="547" t="s">
        <v>265</v>
      </c>
      <c r="B93" s="547"/>
      <c r="C93" s="547"/>
      <c r="D93" s="547"/>
      <c r="E93" s="547"/>
      <c r="F93" s="547"/>
      <c r="G93" s="547"/>
      <c r="H93" s="547"/>
    </row>
    <row r="94" spans="1:8" ht="27" customHeight="1">
      <c r="A94" s="547" t="s">
        <v>266</v>
      </c>
      <c r="B94" s="547"/>
      <c r="C94" s="547"/>
      <c r="D94" s="547"/>
      <c r="E94" s="547"/>
      <c r="F94" s="547"/>
      <c r="G94" s="547"/>
      <c r="H94" s="547"/>
    </row>
    <row r="95" spans="1:8" ht="16.5" customHeight="1">
      <c r="A95" s="547" t="s">
        <v>267</v>
      </c>
      <c r="B95" s="547"/>
      <c r="C95" s="547"/>
      <c r="D95" s="547"/>
      <c r="E95" s="547"/>
      <c r="F95" s="547"/>
      <c r="G95" s="547"/>
      <c r="H95" s="547"/>
    </row>
    <row r="96" spans="1:8" ht="42.75" customHeight="1">
      <c r="A96" s="547" t="s">
        <v>268</v>
      </c>
      <c r="B96" s="547"/>
      <c r="C96" s="547"/>
      <c r="D96" s="547"/>
      <c r="E96" s="547"/>
      <c r="F96" s="547"/>
      <c r="G96" s="547"/>
      <c r="H96" s="547"/>
    </row>
    <row r="97" spans="1:8" ht="12.75" customHeight="1">
      <c r="A97" s="547" t="s">
        <v>269</v>
      </c>
      <c r="B97" s="547"/>
      <c r="C97" s="547"/>
      <c r="D97" s="547"/>
      <c r="E97" s="547"/>
      <c r="F97" s="547"/>
      <c r="G97" s="547"/>
      <c r="H97" s="547"/>
    </row>
    <row r="98" spans="1:8" ht="12.75" customHeight="1">
      <c r="A98" s="547" t="s">
        <v>270</v>
      </c>
      <c r="B98" s="547"/>
      <c r="C98" s="547"/>
      <c r="D98" s="547"/>
      <c r="E98" s="547"/>
      <c r="F98" s="547"/>
      <c r="G98" s="547"/>
      <c r="H98" s="547"/>
    </row>
    <row r="99" spans="1:8" ht="53.25" customHeight="1">
      <c r="A99" s="547" t="s">
        <v>271</v>
      </c>
      <c r="B99" s="547"/>
      <c r="C99" s="547"/>
      <c r="D99" s="547"/>
      <c r="E99" s="547"/>
      <c r="F99" s="547"/>
      <c r="G99" s="547"/>
      <c r="H99" s="547"/>
    </row>
    <row r="100" spans="1:8">
      <c r="A100" s="287"/>
      <c r="B100" s="287"/>
      <c r="C100" s="287"/>
      <c r="D100" s="287"/>
      <c r="E100" s="287"/>
      <c r="F100" s="287"/>
      <c r="G100" s="287"/>
      <c r="H100" s="287"/>
    </row>
    <row r="101" spans="1:8" ht="13.5" customHeight="1">
      <c r="A101" s="547" t="s">
        <v>272</v>
      </c>
      <c r="B101" s="547"/>
      <c r="C101" s="547"/>
      <c r="D101" s="547"/>
      <c r="E101" s="547"/>
      <c r="F101" s="547"/>
      <c r="G101" s="547"/>
      <c r="H101" s="547"/>
    </row>
    <row r="102" spans="1:8" ht="15.75" customHeight="1">
      <c r="A102" s="547" t="s">
        <v>273</v>
      </c>
      <c r="B102" s="547"/>
      <c r="C102" s="547"/>
      <c r="D102" s="547"/>
      <c r="E102" s="547"/>
      <c r="F102" s="547"/>
      <c r="G102" s="547"/>
      <c r="H102" s="547"/>
    </row>
    <row r="103" spans="1:8" ht="15.75" customHeight="1">
      <c r="A103" s="547" t="s">
        <v>274</v>
      </c>
      <c r="B103" s="547"/>
      <c r="C103" s="547"/>
      <c r="D103" s="547"/>
      <c r="E103" s="547"/>
      <c r="F103" s="547"/>
      <c r="G103" s="547"/>
      <c r="H103" s="547"/>
    </row>
    <row r="104" spans="1:8" ht="15" customHeight="1">
      <c r="A104" s="547" t="s">
        <v>275</v>
      </c>
      <c r="B104" s="547"/>
      <c r="C104" s="547"/>
      <c r="D104" s="547"/>
      <c r="E104" s="547"/>
      <c r="F104" s="547"/>
      <c r="G104" s="547"/>
      <c r="H104" s="547"/>
    </row>
    <row r="105" spans="1:8" ht="27.75" customHeight="1">
      <c r="A105" s="547" t="s">
        <v>276</v>
      </c>
      <c r="B105" s="547"/>
      <c r="C105" s="547"/>
      <c r="D105" s="547"/>
      <c r="E105" s="547"/>
      <c r="F105" s="547"/>
      <c r="G105" s="547"/>
      <c r="H105" s="547"/>
    </row>
    <row r="106" spans="1:8" ht="12.75" customHeight="1">
      <c r="A106" s="547" t="s">
        <v>277</v>
      </c>
      <c r="B106" s="547"/>
      <c r="C106" s="547"/>
      <c r="D106" s="547"/>
      <c r="E106" s="547"/>
      <c r="F106" s="547"/>
      <c r="G106" s="547"/>
      <c r="H106" s="547"/>
    </row>
    <row r="107" spans="1:8" ht="12.75" customHeight="1">
      <c r="A107" s="547" t="s">
        <v>278</v>
      </c>
      <c r="B107" s="547"/>
      <c r="C107" s="547"/>
      <c r="D107" s="547"/>
      <c r="E107" s="547"/>
      <c r="F107" s="547"/>
      <c r="G107" s="547"/>
      <c r="H107" s="547"/>
    </row>
    <row r="108" spans="1:8" ht="12.75" customHeight="1">
      <c r="A108" s="547" t="s">
        <v>279</v>
      </c>
      <c r="B108" s="547"/>
      <c r="C108" s="547"/>
      <c r="D108" s="547"/>
      <c r="E108" s="547"/>
      <c r="F108" s="547"/>
      <c r="G108" s="547"/>
      <c r="H108" s="547"/>
    </row>
    <row r="109" spans="1:8" ht="12.75" customHeight="1">
      <c r="A109" s="557" t="s">
        <v>280</v>
      </c>
      <c r="B109" s="557"/>
      <c r="C109" s="557"/>
      <c r="D109" s="557"/>
      <c r="E109" s="557"/>
      <c r="F109" s="557"/>
      <c r="G109" s="557"/>
      <c r="H109" s="557"/>
    </row>
    <row r="110" spans="1:8" ht="13.5" customHeight="1">
      <c r="A110" s="547" t="s">
        <v>281</v>
      </c>
      <c r="B110" s="547"/>
      <c r="C110" s="547"/>
      <c r="D110" s="547"/>
      <c r="E110" s="547"/>
      <c r="F110" s="547"/>
      <c r="G110" s="547"/>
      <c r="H110" s="547"/>
    </row>
    <row r="111" spans="1:8" ht="12.75" customHeight="1">
      <c r="A111" s="547" t="s">
        <v>282</v>
      </c>
      <c r="B111" s="547"/>
      <c r="C111" s="547"/>
      <c r="D111" s="547"/>
      <c r="E111" s="547"/>
      <c r="F111" s="547"/>
      <c r="G111" s="547"/>
      <c r="H111" s="547"/>
    </row>
    <row r="112" spans="1:8" ht="27" customHeight="1">
      <c r="A112" s="547" t="s">
        <v>283</v>
      </c>
      <c r="B112" s="547"/>
      <c r="C112" s="547"/>
      <c r="D112" s="547"/>
      <c r="E112" s="547"/>
      <c r="F112" s="547"/>
      <c r="G112" s="547"/>
      <c r="H112" s="547"/>
    </row>
    <row r="113" spans="1:8">
      <c r="A113" s="287"/>
      <c r="B113" s="288"/>
      <c r="C113" s="288"/>
      <c r="D113" s="288"/>
      <c r="E113" s="287"/>
      <c r="F113" s="287"/>
      <c r="G113" s="287"/>
      <c r="H113" s="287"/>
    </row>
    <row r="114" spans="1:8" ht="15.75" customHeight="1">
      <c r="A114" s="556" t="s">
        <v>284</v>
      </c>
      <c r="B114" s="556"/>
      <c r="C114" s="556"/>
      <c r="D114" s="556"/>
      <c r="E114" s="556"/>
      <c r="F114" s="556"/>
      <c r="G114" s="556"/>
      <c r="H114" s="556"/>
    </row>
    <row r="115" spans="1:8">
      <c r="A115" s="287"/>
      <c r="B115" s="287"/>
      <c r="C115" s="287"/>
      <c r="D115" s="287"/>
      <c r="E115" s="287"/>
      <c r="F115" s="287"/>
      <c r="G115" s="287"/>
      <c r="H115" s="287"/>
    </row>
    <row r="116" spans="1:8" ht="39.75" customHeight="1">
      <c r="A116" s="547" t="s">
        <v>285</v>
      </c>
      <c r="B116" s="547"/>
      <c r="C116" s="547"/>
      <c r="D116" s="547"/>
      <c r="E116" s="547"/>
      <c r="F116" s="547"/>
      <c r="G116" s="547"/>
      <c r="H116" s="547"/>
    </row>
    <row r="117" spans="1:8" ht="28.5" customHeight="1">
      <c r="A117" s="547" t="s">
        <v>286</v>
      </c>
      <c r="B117" s="547"/>
      <c r="C117" s="547"/>
      <c r="D117" s="547"/>
      <c r="E117" s="547"/>
      <c r="F117" s="547"/>
      <c r="G117" s="547"/>
      <c r="H117" s="547"/>
    </row>
    <row r="118" spans="1:8">
      <c r="A118" s="551"/>
      <c r="B118" s="551"/>
      <c r="C118" s="551"/>
      <c r="D118" s="551"/>
      <c r="E118" s="551"/>
      <c r="F118" s="551"/>
      <c r="G118" s="551"/>
      <c r="H118" s="551"/>
    </row>
    <row r="119" spans="1:8" ht="39.75" customHeight="1">
      <c r="A119" s="547" t="s">
        <v>823</v>
      </c>
      <c r="B119" s="547"/>
      <c r="C119" s="547"/>
      <c r="D119" s="547"/>
      <c r="E119" s="547"/>
      <c r="F119" s="547"/>
      <c r="G119" s="547"/>
      <c r="H119" s="547"/>
    </row>
    <row r="120" spans="1:8" ht="42" customHeight="1">
      <c r="A120" s="547" t="s">
        <v>287</v>
      </c>
      <c r="B120" s="547"/>
      <c r="C120" s="547"/>
      <c r="D120" s="547"/>
      <c r="E120" s="547"/>
      <c r="F120" s="547"/>
      <c r="G120" s="547"/>
      <c r="H120" s="547"/>
    </row>
    <row r="121" spans="1:8" ht="53.25" customHeight="1">
      <c r="A121" s="547" t="s">
        <v>288</v>
      </c>
      <c r="B121" s="547"/>
      <c r="C121" s="547"/>
      <c r="D121" s="547"/>
      <c r="E121" s="547"/>
      <c r="F121" s="547"/>
      <c r="G121" s="547"/>
      <c r="H121" s="547"/>
    </row>
    <row r="122" spans="1:8" ht="20.25" customHeight="1">
      <c r="A122" s="547" t="s">
        <v>289</v>
      </c>
      <c r="B122" s="547"/>
      <c r="C122" s="547"/>
      <c r="D122" s="547"/>
      <c r="E122" s="547"/>
      <c r="F122" s="547"/>
      <c r="G122" s="547"/>
      <c r="H122" s="547"/>
    </row>
    <row r="123" spans="1:8" ht="15.75" customHeight="1">
      <c r="A123" s="547" t="s">
        <v>290</v>
      </c>
      <c r="B123" s="547"/>
      <c r="C123" s="547"/>
      <c r="D123" s="547"/>
      <c r="E123" s="547"/>
      <c r="F123" s="547"/>
      <c r="G123" s="547"/>
      <c r="H123" s="547"/>
    </row>
    <row r="124" spans="1:8" ht="15" customHeight="1">
      <c r="A124" s="547" t="s">
        <v>291</v>
      </c>
      <c r="B124" s="547"/>
      <c r="C124" s="547"/>
      <c r="D124" s="547"/>
      <c r="E124" s="547"/>
      <c r="F124" s="547"/>
      <c r="G124" s="547"/>
      <c r="H124" s="547"/>
    </row>
    <row r="125" spans="1:8" ht="15" customHeight="1">
      <c r="A125" s="557" t="s">
        <v>292</v>
      </c>
      <c r="B125" s="557"/>
      <c r="C125" s="557"/>
      <c r="D125" s="557"/>
      <c r="E125" s="557"/>
      <c r="F125" s="557"/>
      <c r="G125" s="557"/>
      <c r="H125" s="557"/>
    </row>
    <row r="126" spans="1:8" ht="12.75" customHeight="1">
      <c r="A126" s="547" t="s">
        <v>293</v>
      </c>
      <c r="B126" s="547"/>
      <c r="C126" s="547"/>
      <c r="D126" s="547"/>
      <c r="E126" s="547"/>
      <c r="F126" s="547"/>
      <c r="G126" s="547"/>
      <c r="H126" s="547"/>
    </row>
    <row r="127" spans="1:8" ht="12.75" customHeight="1">
      <c r="A127" s="547" t="s">
        <v>282</v>
      </c>
      <c r="B127" s="547"/>
      <c r="C127" s="547"/>
      <c r="D127" s="547"/>
      <c r="E127" s="547"/>
      <c r="F127" s="547"/>
      <c r="G127" s="547"/>
      <c r="H127" s="547"/>
    </row>
    <row r="128" spans="1:8" ht="12.75" customHeight="1">
      <c r="A128" s="547" t="s">
        <v>294</v>
      </c>
      <c r="B128" s="547"/>
      <c r="C128" s="547"/>
      <c r="D128" s="547"/>
      <c r="E128" s="547"/>
      <c r="F128" s="547"/>
      <c r="G128" s="547"/>
      <c r="H128" s="547"/>
    </row>
    <row r="129" spans="1:8" ht="12.95" customHeight="1">
      <c r="A129" s="547" t="s">
        <v>295</v>
      </c>
      <c r="B129" s="547"/>
      <c r="C129" s="547"/>
      <c r="D129" s="547"/>
      <c r="E129" s="547"/>
      <c r="F129" s="547"/>
      <c r="G129" s="547"/>
      <c r="H129" s="547"/>
    </row>
    <row r="130" spans="1:8" ht="12.75" customHeight="1">
      <c r="A130" s="547" t="s">
        <v>296</v>
      </c>
      <c r="B130" s="547"/>
      <c r="C130" s="547"/>
      <c r="D130" s="547"/>
      <c r="E130" s="547"/>
      <c r="F130" s="547"/>
      <c r="G130" s="547"/>
      <c r="H130" s="547"/>
    </row>
    <row r="131" spans="1:8" ht="15" customHeight="1">
      <c r="A131" s="555" t="s">
        <v>297</v>
      </c>
      <c r="B131" s="555"/>
      <c r="C131" s="555"/>
      <c r="D131" s="555"/>
      <c r="E131" s="555"/>
      <c r="F131" s="555"/>
      <c r="G131" s="555"/>
      <c r="H131" s="287"/>
    </row>
    <row r="132" spans="1:8" ht="15" customHeight="1">
      <c r="A132" s="287"/>
      <c r="B132" s="287"/>
      <c r="C132" s="287"/>
      <c r="D132" s="287"/>
      <c r="E132" s="287"/>
      <c r="F132" s="287"/>
      <c r="G132" s="287"/>
      <c r="H132" s="287"/>
    </row>
    <row r="133" spans="1:8" ht="15.75" customHeight="1">
      <c r="A133" s="556" t="s">
        <v>298</v>
      </c>
      <c r="B133" s="556"/>
      <c r="C133" s="556"/>
      <c r="D133" s="556"/>
      <c r="E133" s="556"/>
      <c r="F133" s="556"/>
      <c r="G133" s="556"/>
      <c r="H133" s="556"/>
    </row>
    <row r="134" spans="1:8">
      <c r="A134" s="287"/>
      <c r="B134" s="287"/>
      <c r="C134" s="287"/>
      <c r="D134" s="287"/>
      <c r="E134" s="287"/>
      <c r="F134" s="287"/>
      <c r="G134" s="287"/>
      <c r="H134" s="287"/>
    </row>
    <row r="135" spans="1:8" ht="43.5" customHeight="1">
      <c r="A135" s="547" t="s">
        <v>299</v>
      </c>
      <c r="B135" s="547"/>
      <c r="C135" s="547"/>
      <c r="D135" s="547"/>
      <c r="E135" s="547"/>
      <c r="F135" s="547"/>
      <c r="G135" s="547"/>
      <c r="H135" s="547"/>
    </row>
    <row r="136" spans="1:8" ht="66.75" customHeight="1">
      <c r="A136" s="547" t="s">
        <v>300</v>
      </c>
      <c r="B136" s="547"/>
      <c r="C136" s="547"/>
      <c r="D136" s="547"/>
      <c r="E136" s="547"/>
      <c r="F136" s="547"/>
      <c r="G136" s="547"/>
      <c r="H136" s="547"/>
    </row>
    <row r="137" spans="1:8" ht="30.75" customHeight="1">
      <c r="A137" s="547" t="s">
        <v>824</v>
      </c>
      <c r="B137" s="547"/>
      <c r="C137" s="547"/>
      <c r="D137" s="547"/>
      <c r="E137" s="547"/>
      <c r="F137" s="547"/>
      <c r="G137" s="547"/>
      <c r="H137" s="547"/>
    </row>
    <row r="138" spans="1:8" ht="40.5" customHeight="1">
      <c r="A138" s="547" t="s">
        <v>825</v>
      </c>
      <c r="B138" s="547"/>
      <c r="C138" s="547"/>
      <c r="D138" s="547"/>
      <c r="E138" s="547"/>
      <c r="F138" s="547"/>
      <c r="G138" s="547"/>
      <c r="H138" s="547"/>
    </row>
    <row r="139" spans="1:8" ht="27.75" customHeight="1">
      <c r="A139" s="547" t="s">
        <v>301</v>
      </c>
      <c r="B139" s="547"/>
      <c r="C139" s="547"/>
      <c r="D139" s="547"/>
      <c r="E139" s="547"/>
      <c r="F139" s="547"/>
      <c r="G139" s="547"/>
      <c r="H139" s="547"/>
    </row>
    <row r="140" spans="1:8" ht="12.75" customHeight="1">
      <c r="A140" s="547" t="s">
        <v>302</v>
      </c>
      <c r="B140" s="547"/>
      <c r="C140" s="547"/>
      <c r="D140" s="547"/>
      <c r="E140" s="547"/>
      <c r="F140" s="547"/>
      <c r="G140" s="547"/>
      <c r="H140" s="547"/>
    </row>
    <row r="141" spans="1:8" ht="12.75" customHeight="1">
      <c r="A141" s="547" t="s">
        <v>303</v>
      </c>
      <c r="B141" s="547"/>
      <c r="C141" s="547"/>
      <c r="D141" s="547"/>
      <c r="E141" s="547"/>
      <c r="F141" s="547"/>
      <c r="G141" s="547"/>
      <c r="H141" s="547"/>
    </row>
    <row r="142" spans="1:8" ht="29.25" customHeight="1">
      <c r="A142" s="547" t="s">
        <v>304</v>
      </c>
      <c r="B142" s="547"/>
      <c r="C142" s="547"/>
      <c r="D142" s="547"/>
      <c r="E142" s="547"/>
      <c r="F142" s="547"/>
      <c r="G142" s="547"/>
      <c r="H142" s="547"/>
    </row>
    <row r="143" spans="1:8" ht="12.75" customHeight="1">
      <c r="A143" s="547" t="s">
        <v>305</v>
      </c>
      <c r="B143" s="547"/>
      <c r="C143" s="547"/>
      <c r="D143" s="547"/>
      <c r="E143" s="547"/>
      <c r="F143" s="547"/>
      <c r="G143" s="547"/>
      <c r="H143" s="547"/>
    </row>
    <row r="144" spans="1:8" ht="12.75" customHeight="1">
      <c r="A144" s="547" t="s">
        <v>306</v>
      </c>
      <c r="B144" s="547"/>
      <c r="C144" s="547"/>
      <c r="D144" s="547"/>
      <c r="E144" s="547"/>
      <c r="F144" s="547"/>
      <c r="G144" s="547"/>
      <c r="H144" s="547"/>
    </row>
    <row r="145" spans="1:8" ht="12.75" customHeight="1">
      <c r="A145" s="547" t="s">
        <v>307</v>
      </c>
      <c r="B145" s="547"/>
      <c r="C145" s="547"/>
      <c r="D145" s="547"/>
      <c r="E145" s="547"/>
      <c r="F145" s="547"/>
      <c r="G145" s="547"/>
      <c r="H145" s="547"/>
    </row>
    <row r="146" spans="1:8" ht="12.75" customHeight="1">
      <c r="A146" s="557" t="s">
        <v>308</v>
      </c>
      <c r="B146" s="557"/>
      <c r="C146" s="557"/>
      <c r="D146" s="557"/>
      <c r="E146" s="557"/>
      <c r="F146" s="557"/>
      <c r="G146" s="557"/>
      <c r="H146" s="557"/>
    </row>
    <row r="147" spans="1:8" ht="13.5" customHeight="1">
      <c r="A147" s="547" t="s">
        <v>281</v>
      </c>
      <c r="B147" s="547"/>
      <c r="C147" s="547"/>
      <c r="D147" s="547"/>
      <c r="E147" s="547"/>
      <c r="F147" s="547"/>
      <c r="G147" s="547"/>
      <c r="H147" s="547"/>
    </row>
    <row r="148" spans="1:8" ht="12.75" customHeight="1">
      <c r="A148" s="547" t="s">
        <v>282</v>
      </c>
      <c r="B148" s="547"/>
      <c r="C148" s="547"/>
      <c r="D148" s="547"/>
      <c r="E148" s="547"/>
      <c r="F148" s="547"/>
      <c r="G148" s="547"/>
      <c r="H148" s="547"/>
    </row>
    <row r="149" spans="1:8" ht="12.75" customHeight="1">
      <c r="A149" s="547" t="s">
        <v>296</v>
      </c>
      <c r="B149" s="547"/>
      <c r="C149" s="547"/>
      <c r="D149" s="547"/>
      <c r="E149" s="547"/>
      <c r="F149" s="547"/>
      <c r="G149" s="547"/>
      <c r="H149" s="547"/>
    </row>
    <row r="150" spans="1:8">
      <c r="A150" s="288"/>
      <c r="B150" s="288"/>
      <c r="C150" s="288"/>
      <c r="D150" s="288"/>
      <c r="E150" s="288"/>
      <c r="F150" s="288"/>
      <c r="G150" s="288"/>
      <c r="H150" s="288"/>
    </row>
    <row r="151" spans="1:8" ht="15.6" customHeight="1">
      <c r="A151" s="553" t="s">
        <v>309</v>
      </c>
      <c r="B151" s="553"/>
      <c r="C151" s="553"/>
      <c r="D151" s="553"/>
      <c r="E151" s="553"/>
      <c r="F151" s="553"/>
      <c r="G151" s="553"/>
      <c r="H151" s="289"/>
    </row>
    <row r="152" spans="1:8">
      <c r="A152" s="287"/>
      <c r="B152" s="287"/>
      <c r="C152" s="287"/>
      <c r="D152" s="287"/>
      <c r="E152" s="287"/>
      <c r="F152" s="287"/>
      <c r="G152" s="287"/>
      <c r="H152" s="287"/>
    </row>
    <row r="153" spans="1:8" ht="43.5" customHeight="1">
      <c r="A153" s="547" t="s">
        <v>310</v>
      </c>
      <c r="B153" s="547"/>
      <c r="C153" s="547"/>
      <c r="D153" s="547"/>
      <c r="E153" s="547"/>
      <c r="F153" s="547"/>
      <c r="G153" s="547"/>
      <c r="H153" s="547"/>
    </row>
    <row r="154" spans="1:8" ht="42" customHeight="1">
      <c r="A154" s="547" t="s">
        <v>311</v>
      </c>
      <c r="B154" s="547"/>
      <c r="C154" s="547"/>
      <c r="D154" s="547"/>
      <c r="E154" s="547"/>
      <c r="F154" s="547"/>
      <c r="G154" s="547"/>
      <c r="H154" s="547"/>
    </row>
    <row r="155" spans="1:8" ht="27.75" customHeight="1">
      <c r="A155" s="547" t="s">
        <v>312</v>
      </c>
      <c r="B155" s="547"/>
      <c r="C155" s="547"/>
      <c r="D155" s="547"/>
      <c r="E155" s="547"/>
      <c r="F155" s="547"/>
      <c r="G155" s="547"/>
      <c r="H155" s="547"/>
    </row>
    <row r="156" spans="1:8" ht="27" customHeight="1">
      <c r="A156" s="547" t="s">
        <v>313</v>
      </c>
      <c r="B156" s="547"/>
      <c r="C156" s="547"/>
      <c r="D156" s="547"/>
      <c r="E156" s="547"/>
      <c r="F156" s="547"/>
      <c r="G156" s="547"/>
      <c r="H156" s="547"/>
    </row>
    <row r="157" spans="1:8" ht="29.25" customHeight="1">
      <c r="A157" s="547" t="s">
        <v>314</v>
      </c>
      <c r="B157" s="547"/>
      <c r="C157" s="547"/>
      <c r="D157" s="547"/>
      <c r="E157" s="547"/>
      <c r="F157" s="547"/>
      <c r="G157" s="547"/>
      <c r="H157" s="547"/>
    </row>
    <row r="158" spans="1:8" ht="26.25" customHeight="1">
      <c r="A158" s="547" t="s">
        <v>315</v>
      </c>
      <c r="B158" s="547"/>
      <c r="C158" s="547"/>
      <c r="D158" s="547"/>
      <c r="E158" s="547"/>
      <c r="F158" s="547"/>
      <c r="G158" s="547"/>
      <c r="H158" s="547"/>
    </row>
    <row r="159" spans="1:8" ht="54" customHeight="1">
      <c r="A159" s="547" t="s">
        <v>826</v>
      </c>
      <c r="B159" s="547"/>
      <c r="C159" s="547"/>
      <c r="D159" s="547"/>
      <c r="E159" s="547"/>
      <c r="F159" s="547"/>
      <c r="G159" s="547"/>
      <c r="H159" s="547"/>
    </row>
    <row r="160" spans="1:8" ht="29.25" customHeight="1">
      <c r="A160" s="547" t="s">
        <v>316</v>
      </c>
      <c r="B160" s="547"/>
      <c r="C160" s="547"/>
      <c r="D160" s="547"/>
      <c r="E160" s="547"/>
      <c r="F160" s="547"/>
      <c r="G160" s="547"/>
      <c r="H160" s="547"/>
    </row>
    <row r="161" spans="1:8" ht="12.75" customHeight="1">
      <c r="A161" s="547" t="s">
        <v>317</v>
      </c>
      <c r="B161" s="547"/>
      <c r="C161" s="547"/>
      <c r="D161" s="547"/>
      <c r="E161" s="547"/>
      <c r="F161" s="547"/>
      <c r="G161" s="547"/>
      <c r="H161" s="547"/>
    </row>
    <row r="162" spans="1:8" ht="12.75" customHeight="1">
      <c r="A162" s="547" t="s">
        <v>318</v>
      </c>
      <c r="B162" s="547"/>
      <c r="C162" s="547"/>
      <c r="D162" s="547"/>
      <c r="E162" s="547"/>
      <c r="F162" s="547"/>
      <c r="G162" s="547"/>
      <c r="H162" s="547"/>
    </row>
    <row r="163" spans="1:8" ht="12.75" customHeight="1">
      <c r="A163" s="547" t="s">
        <v>319</v>
      </c>
      <c r="B163" s="547"/>
      <c r="C163" s="547"/>
      <c r="D163" s="547"/>
      <c r="E163" s="547"/>
      <c r="F163" s="547"/>
      <c r="G163" s="547"/>
      <c r="H163" s="547"/>
    </row>
    <row r="164" spans="1:8" ht="12.75" customHeight="1">
      <c r="A164" s="547" t="s">
        <v>320</v>
      </c>
      <c r="B164" s="547"/>
      <c r="C164" s="547"/>
      <c r="D164" s="547"/>
      <c r="E164" s="547"/>
      <c r="F164" s="547"/>
      <c r="G164" s="547"/>
      <c r="H164" s="547"/>
    </row>
    <row r="165" spans="1:8" ht="12.75" customHeight="1">
      <c r="A165" s="557" t="s">
        <v>308</v>
      </c>
      <c r="B165" s="557"/>
      <c r="C165" s="557"/>
      <c r="D165" s="557"/>
      <c r="E165" s="557"/>
      <c r="F165" s="557"/>
      <c r="G165" s="557"/>
      <c r="H165" s="557"/>
    </row>
    <row r="166" spans="1:8" ht="27.75" customHeight="1">
      <c r="A166" s="547" t="s">
        <v>321</v>
      </c>
      <c r="B166" s="547"/>
      <c r="C166" s="547"/>
      <c r="D166" s="547"/>
      <c r="E166" s="547"/>
      <c r="F166" s="547"/>
      <c r="G166" s="547"/>
      <c r="H166" s="547"/>
    </row>
    <row r="167" spans="1:8" ht="12.75" customHeight="1">
      <c r="A167" s="547" t="s">
        <v>322</v>
      </c>
      <c r="B167" s="547"/>
      <c r="C167" s="547"/>
      <c r="D167" s="547"/>
      <c r="E167" s="547"/>
      <c r="F167" s="547"/>
      <c r="G167" s="547"/>
      <c r="H167" s="547"/>
    </row>
    <row r="168" spans="1:8" ht="12.75" customHeight="1">
      <c r="A168" s="547" t="s">
        <v>323</v>
      </c>
      <c r="B168" s="547"/>
      <c r="C168" s="547"/>
      <c r="D168" s="547"/>
      <c r="E168" s="547"/>
      <c r="F168" s="547"/>
      <c r="G168" s="547"/>
      <c r="H168" s="547"/>
    </row>
    <row r="169" spans="1:8" ht="12.75" customHeight="1">
      <c r="A169" s="547" t="s">
        <v>324</v>
      </c>
      <c r="B169" s="547"/>
      <c r="C169" s="547"/>
      <c r="D169" s="547"/>
      <c r="E169" s="547"/>
      <c r="F169" s="547"/>
      <c r="G169" s="547"/>
      <c r="H169" s="547"/>
    </row>
    <row r="170" spans="1:8" ht="14.25" customHeight="1">
      <c r="A170" s="547" t="s">
        <v>325</v>
      </c>
      <c r="B170" s="547"/>
      <c r="C170" s="547"/>
      <c r="D170" s="547"/>
      <c r="E170" s="547"/>
      <c r="F170" s="547"/>
      <c r="G170" s="547"/>
      <c r="H170" s="547"/>
    </row>
    <row r="171" spans="1:8" ht="12.75" customHeight="1">
      <c r="A171" s="547" t="s">
        <v>326</v>
      </c>
      <c r="B171" s="547"/>
      <c r="C171" s="547"/>
      <c r="D171" s="547"/>
      <c r="E171" s="547"/>
      <c r="F171" s="547"/>
      <c r="G171" s="547"/>
      <c r="H171" s="547"/>
    </row>
    <row r="172" spans="1:8" ht="22.5" customHeight="1">
      <c r="A172" s="547" t="s">
        <v>327</v>
      </c>
      <c r="B172" s="547"/>
      <c r="C172" s="547"/>
      <c r="D172" s="547"/>
      <c r="E172" s="547"/>
      <c r="F172" s="547"/>
      <c r="G172" s="547"/>
      <c r="H172" s="547"/>
    </row>
    <row r="173" spans="1:8" ht="24" customHeight="1">
      <c r="A173" s="547" t="s">
        <v>328</v>
      </c>
      <c r="B173" s="547"/>
      <c r="C173" s="547"/>
      <c r="D173" s="547"/>
      <c r="E173" s="547"/>
      <c r="F173" s="547"/>
      <c r="G173" s="547"/>
      <c r="H173" s="547"/>
    </row>
  </sheetData>
  <sheetProtection password="CC1A" sheet="1" objects="1" scenarios="1"/>
  <mergeCells count="156">
    <mergeCell ref="A168:H168"/>
    <mergeCell ref="A169:H169"/>
    <mergeCell ref="A170:H170"/>
    <mergeCell ref="A171:H171"/>
    <mergeCell ref="A172:H172"/>
    <mergeCell ref="A173:H173"/>
    <mergeCell ref="A162:H162"/>
    <mergeCell ref="A163:H163"/>
    <mergeCell ref="A164:H164"/>
    <mergeCell ref="A165:H165"/>
    <mergeCell ref="A166:H166"/>
    <mergeCell ref="A167:H167"/>
    <mergeCell ref="A156:H156"/>
    <mergeCell ref="A157:H157"/>
    <mergeCell ref="A158:H158"/>
    <mergeCell ref="A159:H159"/>
    <mergeCell ref="A160:H160"/>
    <mergeCell ref="A161:H161"/>
    <mergeCell ref="A148:H148"/>
    <mergeCell ref="A149:H149"/>
    <mergeCell ref="A151:G151"/>
    <mergeCell ref="A153:H153"/>
    <mergeCell ref="A154:H154"/>
    <mergeCell ref="A155:H155"/>
    <mergeCell ref="A142:H142"/>
    <mergeCell ref="A143:H143"/>
    <mergeCell ref="A144:H144"/>
    <mergeCell ref="A145:H145"/>
    <mergeCell ref="A146:H146"/>
    <mergeCell ref="A147:H147"/>
    <mergeCell ref="A136:H136"/>
    <mergeCell ref="A137:H137"/>
    <mergeCell ref="A138:H138"/>
    <mergeCell ref="A139:H139"/>
    <mergeCell ref="A140:H140"/>
    <mergeCell ref="A141:H141"/>
    <mergeCell ref="A128:H128"/>
    <mergeCell ref="A129:H129"/>
    <mergeCell ref="A130:H130"/>
    <mergeCell ref="A131:G131"/>
    <mergeCell ref="A133:H133"/>
    <mergeCell ref="A135:H135"/>
    <mergeCell ref="A122:H122"/>
    <mergeCell ref="A123:H123"/>
    <mergeCell ref="A124:H124"/>
    <mergeCell ref="A125:H125"/>
    <mergeCell ref="A126:H126"/>
    <mergeCell ref="A127:H127"/>
    <mergeCell ref="A116:H116"/>
    <mergeCell ref="A117:H117"/>
    <mergeCell ref="A118:H118"/>
    <mergeCell ref="A119:H119"/>
    <mergeCell ref="A120:H120"/>
    <mergeCell ref="A121:H121"/>
    <mergeCell ref="A108:H108"/>
    <mergeCell ref="A109:H109"/>
    <mergeCell ref="A110:H110"/>
    <mergeCell ref="A111:H111"/>
    <mergeCell ref="A112:H112"/>
    <mergeCell ref="A114:H114"/>
    <mergeCell ref="A102:H102"/>
    <mergeCell ref="A103:H103"/>
    <mergeCell ref="A104:H104"/>
    <mergeCell ref="A105:H105"/>
    <mergeCell ref="A106:H106"/>
    <mergeCell ref="A107:H107"/>
    <mergeCell ref="A95:H95"/>
    <mergeCell ref="A96:H96"/>
    <mergeCell ref="A97:H97"/>
    <mergeCell ref="A98:H98"/>
    <mergeCell ref="A99:H99"/>
    <mergeCell ref="A101:H101"/>
    <mergeCell ref="A89:H89"/>
    <mergeCell ref="A90:H90"/>
    <mergeCell ref="A91:H91"/>
    <mergeCell ref="A92:H92"/>
    <mergeCell ref="A93:H93"/>
    <mergeCell ref="A94:H94"/>
    <mergeCell ref="A80:H80"/>
    <mergeCell ref="A81:H81"/>
    <mergeCell ref="A82:H82"/>
    <mergeCell ref="A84:G84"/>
    <mergeCell ref="A86:H86"/>
    <mergeCell ref="A88:H88"/>
    <mergeCell ref="A74:H74"/>
    <mergeCell ref="A75:H75"/>
    <mergeCell ref="A76:H76"/>
    <mergeCell ref="A77:H77"/>
    <mergeCell ref="A78:H78"/>
    <mergeCell ref="A79:H79"/>
    <mergeCell ref="A68:H68"/>
    <mergeCell ref="A69:H69"/>
    <mergeCell ref="A70:H70"/>
    <mergeCell ref="A71:H71"/>
    <mergeCell ref="A72:H72"/>
    <mergeCell ref="A73:H73"/>
    <mergeCell ref="A60:H60"/>
    <mergeCell ref="A61:H61"/>
    <mergeCell ref="A62:H62"/>
    <mergeCell ref="A63:H63"/>
    <mergeCell ref="A64:H64"/>
    <mergeCell ref="A66:G66"/>
    <mergeCell ref="A54:H54"/>
    <mergeCell ref="A55:H55"/>
    <mergeCell ref="A56:H56"/>
    <mergeCell ref="A57:H57"/>
    <mergeCell ref="A58:H58"/>
    <mergeCell ref="A59:H59"/>
    <mergeCell ref="A48:G48"/>
    <mergeCell ref="A49:H49"/>
    <mergeCell ref="A50:H50"/>
    <mergeCell ref="A51:H51"/>
    <mergeCell ref="A52:H52"/>
    <mergeCell ref="A53:H53"/>
    <mergeCell ref="A42:H42"/>
    <mergeCell ref="A43:G43"/>
    <mergeCell ref="A44:H44"/>
    <mergeCell ref="A45:H45"/>
    <mergeCell ref="A46:H46"/>
    <mergeCell ref="A47:H47"/>
    <mergeCell ref="A36:H36"/>
    <mergeCell ref="A37:H37"/>
    <mergeCell ref="A38:G38"/>
    <mergeCell ref="A39:H39"/>
    <mergeCell ref="A40:H40"/>
    <mergeCell ref="A41:H41"/>
    <mergeCell ref="A30:H30"/>
    <mergeCell ref="A31:H31"/>
    <mergeCell ref="A32:H32"/>
    <mergeCell ref="A33:G33"/>
    <mergeCell ref="A34:H34"/>
    <mergeCell ref="A35:H35"/>
    <mergeCell ref="A20:H20"/>
    <mergeCell ref="A21:H21"/>
    <mergeCell ref="A22:H22"/>
    <mergeCell ref="A23:H23"/>
    <mergeCell ref="A28:H28"/>
    <mergeCell ref="A29:G29"/>
    <mergeCell ref="A14:H14"/>
    <mergeCell ref="A15:H15"/>
    <mergeCell ref="A16:H16"/>
    <mergeCell ref="A17:H17"/>
    <mergeCell ref="A18:H18"/>
    <mergeCell ref="A19:G19"/>
    <mergeCell ref="A8:H8"/>
    <mergeCell ref="A9:H9"/>
    <mergeCell ref="A10:H10"/>
    <mergeCell ref="A11:H11"/>
    <mergeCell ref="A12:H12"/>
    <mergeCell ref="A13:H13"/>
    <mergeCell ref="C2:E2"/>
    <mergeCell ref="B3:H3"/>
    <mergeCell ref="A4:H4"/>
    <mergeCell ref="A5:H5"/>
    <mergeCell ref="A6:H6"/>
    <mergeCell ref="A7:H7"/>
  </mergeCells>
  <pageMargins left="0.70833333333333337" right="0.70833333333333337" top="0.74791666666666667" bottom="0.74791666666666667" header="0.51180555555555551" footer="0.51180555555555551"/>
  <pageSetup paperSize="9" firstPageNumber="0" fitToHeight="1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5"/>
  <sheetViews>
    <sheetView showGridLines="0" topLeftCell="A400" zoomScaleNormal="100" workbookViewId="0">
      <selection activeCell="E427" sqref="E427"/>
    </sheetView>
  </sheetViews>
  <sheetFormatPr defaultRowHeight="12.75"/>
  <cols>
    <col min="1" max="1" width="9.140625" style="317"/>
    <col min="2" max="2" width="45.42578125" style="317" customWidth="1"/>
    <col min="3" max="4" width="9.140625" style="317"/>
    <col min="5" max="5" width="11" style="317" customWidth="1"/>
    <col min="6" max="6" width="15.28515625" style="317" customWidth="1"/>
    <col min="7" max="16384" width="9.140625" style="317"/>
  </cols>
  <sheetData>
    <row r="1" spans="1:6" s="314" customFormat="1"/>
    <row r="2" spans="1:6" s="315" customFormat="1" ht="21.75" customHeight="1">
      <c r="B2" s="563" t="s">
        <v>426</v>
      </c>
      <c r="C2" s="563"/>
      <c r="D2" s="563"/>
      <c r="E2" s="563"/>
      <c r="F2" s="563"/>
    </row>
    <row r="3" spans="1:6" s="314" customFormat="1"/>
    <row r="4" spans="1:6">
      <c r="A4" s="316"/>
      <c r="B4" s="316"/>
      <c r="C4" s="316"/>
      <c r="D4" s="316"/>
      <c r="E4" s="316"/>
      <c r="F4" s="316"/>
    </row>
    <row r="5" spans="1:6">
      <c r="A5" s="564" t="s">
        <v>427</v>
      </c>
      <c r="B5" s="564"/>
      <c r="C5" s="564"/>
      <c r="D5" s="564"/>
      <c r="E5" s="564"/>
      <c r="F5" s="564"/>
    </row>
    <row r="6" spans="1:6" ht="26.25" customHeight="1">
      <c r="A6" s="318" t="s">
        <v>33</v>
      </c>
      <c r="B6" s="559" t="s">
        <v>428</v>
      </c>
      <c r="C6" s="559"/>
      <c r="D6" s="559"/>
      <c r="E6" s="559"/>
      <c r="F6" s="559"/>
    </row>
    <row r="7" spans="1:6" ht="26.25" customHeight="1">
      <c r="A7" s="318" t="s">
        <v>44</v>
      </c>
      <c r="B7" s="559" t="s">
        <v>429</v>
      </c>
      <c r="C7" s="559"/>
      <c r="D7" s="559"/>
      <c r="E7" s="559"/>
      <c r="F7" s="559"/>
    </row>
    <row r="8" spans="1:6" ht="76.5" customHeight="1">
      <c r="A8" s="318" t="s">
        <v>49</v>
      </c>
      <c r="B8" s="562" t="s">
        <v>430</v>
      </c>
      <c r="C8" s="562"/>
      <c r="D8" s="562"/>
      <c r="E8" s="562"/>
      <c r="F8" s="562"/>
    </row>
    <row r="9" spans="1:6" ht="40.5" customHeight="1">
      <c r="A9" s="318" t="s">
        <v>52</v>
      </c>
      <c r="B9" s="562" t="s">
        <v>431</v>
      </c>
      <c r="C9" s="562"/>
      <c r="D9" s="562"/>
      <c r="E9" s="562"/>
      <c r="F9" s="562"/>
    </row>
    <row r="10" spans="1:6">
      <c r="A10" s="318" t="s">
        <v>55</v>
      </c>
      <c r="B10" s="559" t="s">
        <v>432</v>
      </c>
      <c r="C10" s="559"/>
      <c r="D10" s="559"/>
      <c r="E10" s="559"/>
      <c r="F10" s="559"/>
    </row>
    <row r="11" spans="1:6">
      <c r="A11" s="318" t="s">
        <v>57</v>
      </c>
      <c r="B11" s="559" t="s">
        <v>433</v>
      </c>
      <c r="C11" s="559"/>
      <c r="D11" s="559"/>
      <c r="E11" s="559"/>
      <c r="F11" s="559"/>
    </row>
    <row r="12" spans="1:6" ht="29.25" customHeight="1">
      <c r="A12" s="318" t="s">
        <v>58</v>
      </c>
      <c r="B12" s="559" t="s">
        <v>434</v>
      </c>
      <c r="C12" s="559"/>
      <c r="D12" s="559"/>
      <c r="E12" s="559"/>
      <c r="F12" s="559"/>
    </row>
    <row r="13" spans="1:6">
      <c r="A13" s="318"/>
      <c r="B13" s="560" t="s">
        <v>435</v>
      </c>
      <c r="C13" s="560"/>
      <c r="D13" s="560"/>
      <c r="E13" s="560"/>
      <c r="F13" s="560"/>
    </row>
    <row r="14" spans="1:6" ht="44.25" customHeight="1">
      <c r="A14" s="318"/>
      <c r="B14" s="560" t="s">
        <v>436</v>
      </c>
      <c r="C14" s="560"/>
      <c r="D14" s="560"/>
      <c r="E14" s="560"/>
      <c r="F14" s="560"/>
    </row>
    <row r="15" spans="1:6">
      <c r="A15" s="318"/>
      <c r="B15" s="560" t="s">
        <v>437</v>
      </c>
      <c r="C15" s="560"/>
      <c r="D15" s="560"/>
      <c r="E15" s="560"/>
      <c r="F15" s="560"/>
    </row>
    <row r="16" spans="1:6" ht="38.25" customHeight="1">
      <c r="A16" s="318"/>
      <c r="B16" s="560" t="s">
        <v>438</v>
      </c>
      <c r="C16" s="560"/>
      <c r="D16" s="560"/>
      <c r="E16" s="560"/>
      <c r="F16" s="560"/>
    </row>
    <row r="17" spans="1:6">
      <c r="A17" s="318"/>
      <c r="B17" s="560" t="s">
        <v>439</v>
      </c>
      <c r="C17" s="560"/>
      <c r="D17" s="560"/>
      <c r="E17" s="560"/>
      <c r="F17" s="560"/>
    </row>
    <row r="18" spans="1:6" ht="51" customHeight="1">
      <c r="A18" s="318"/>
      <c r="B18" s="561" t="s">
        <v>440</v>
      </c>
      <c r="C18" s="561"/>
      <c r="D18" s="561"/>
      <c r="E18" s="561"/>
      <c r="F18" s="561"/>
    </row>
    <row r="19" spans="1:6" ht="37.5" customHeight="1">
      <c r="A19" s="318"/>
      <c r="B19" s="560" t="s">
        <v>441</v>
      </c>
      <c r="C19" s="560"/>
      <c r="D19" s="560"/>
      <c r="E19" s="560"/>
      <c r="F19" s="560"/>
    </row>
    <row r="20" spans="1:6" ht="40.5" customHeight="1">
      <c r="A20" s="318"/>
      <c r="B20" s="561" t="s">
        <v>442</v>
      </c>
      <c r="C20" s="561"/>
      <c r="D20" s="561"/>
      <c r="E20" s="561"/>
      <c r="F20" s="561"/>
    </row>
    <row r="21" spans="1:6" ht="33.75" customHeight="1">
      <c r="A21" s="318"/>
      <c r="B21" s="560" t="s">
        <v>443</v>
      </c>
      <c r="C21" s="560"/>
      <c r="D21" s="560"/>
      <c r="E21" s="560"/>
      <c r="F21" s="560"/>
    </row>
    <row r="22" spans="1:6" ht="39" customHeight="1">
      <c r="A22" s="318"/>
      <c r="B22" s="561" t="s">
        <v>444</v>
      </c>
      <c r="C22" s="561"/>
      <c r="D22" s="561"/>
      <c r="E22" s="561"/>
      <c r="F22" s="561"/>
    </row>
    <row r="23" spans="1:6" ht="40.5" customHeight="1">
      <c r="A23" s="318"/>
      <c r="B23" s="560" t="s">
        <v>445</v>
      </c>
      <c r="C23" s="560"/>
      <c r="D23" s="560"/>
      <c r="E23" s="560"/>
      <c r="F23" s="560"/>
    </row>
    <row r="24" spans="1:6" ht="26.25" customHeight="1">
      <c r="A24" s="318" t="s">
        <v>60</v>
      </c>
      <c r="B24" s="558" t="s">
        <v>446</v>
      </c>
      <c r="C24" s="558"/>
      <c r="D24" s="558"/>
      <c r="E24" s="558"/>
      <c r="F24" s="558"/>
    </row>
    <row r="25" spans="1:6" ht="25.5" customHeight="1">
      <c r="A25" s="318" t="s">
        <v>61</v>
      </c>
      <c r="B25" s="558" t="s">
        <v>447</v>
      </c>
      <c r="C25" s="558"/>
      <c r="D25" s="558"/>
      <c r="E25" s="558"/>
      <c r="F25" s="558"/>
    </row>
    <row r="26" spans="1:6" ht="27" customHeight="1">
      <c r="A26" s="318" t="s">
        <v>197</v>
      </c>
      <c r="B26" s="559" t="s">
        <v>449</v>
      </c>
      <c r="C26" s="559"/>
      <c r="D26" s="559"/>
      <c r="E26" s="559"/>
      <c r="F26" s="559"/>
    </row>
    <row r="27" spans="1:6" ht="28.5" customHeight="1">
      <c r="A27" s="318" t="s">
        <v>448</v>
      </c>
      <c r="B27" s="559" t="s">
        <v>451</v>
      </c>
      <c r="C27" s="559"/>
      <c r="D27" s="559"/>
      <c r="E27" s="559"/>
      <c r="F27" s="559"/>
    </row>
    <row r="28" spans="1:6" ht="37.5" customHeight="1">
      <c r="A28" s="318" t="s">
        <v>450</v>
      </c>
      <c r="B28" s="562" t="s">
        <v>453</v>
      </c>
      <c r="C28" s="562"/>
      <c r="D28" s="562"/>
      <c r="E28" s="562"/>
      <c r="F28" s="562"/>
    </row>
    <row r="29" spans="1:6" ht="50.25" customHeight="1">
      <c r="A29" s="318" t="s">
        <v>452</v>
      </c>
      <c r="B29" s="562" t="s">
        <v>455</v>
      </c>
      <c r="C29" s="562"/>
      <c r="D29" s="562"/>
      <c r="E29" s="562"/>
      <c r="F29" s="562"/>
    </row>
    <row r="30" spans="1:6" ht="26.25" customHeight="1">
      <c r="A30" s="318" t="s">
        <v>454</v>
      </c>
      <c r="B30" s="559" t="s">
        <v>457</v>
      </c>
      <c r="C30" s="559"/>
      <c r="D30" s="559"/>
      <c r="E30" s="559"/>
      <c r="F30" s="559"/>
    </row>
    <row r="31" spans="1:6" ht="14.25" customHeight="1">
      <c r="A31" s="318" t="s">
        <v>456</v>
      </c>
      <c r="B31" s="559" t="s">
        <v>459</v>
      </c>
      <c r="C31" s="559"/>
      <c r="D31" s="559"/>
      <c r="E31" s="559"/>
      <c r="F31" s="559"/>
    </row>
    <row r="32" spans="1:6">
      <c r="A32" s="319" t="s">
        <v>458</v>
      </c>
      <c r="B32" s="559" t="s">
        <v>461</v>
      </c>
      <c r="C32" s="559"/>
      <c r="D32" s="559"/>
      <c r="E32" s="559"/>
      <c r="F32" s="559"/>
    </row>
    <row r="33" spans="1:14">
      <c r="A33" s="319" t="s">
        <v>460</v>
      </c>
      <c r="B33" s="558" t="s">
        <v>818</v>
      </c>
      <c r="C33" s="558"/>
      <c r="D33" s="558"/>
      <c r="E33" s="558"/>
      <c r="F33" s="558"/>
    </row>
    <row r="34" spans="1:14">
      <c r="A34" s="316"/>
      <c r="B34" s="558" t="s">
        <v>41</v>
      </c>
      <c r="C34" s="558"/>
      <c r="D34" s="558"/>
      <c r="E34" s="558"/>
      <c r="F34" s="558"/>
    </row>
    <row r="35" spans="1:14" ht="34.5">
      <c r="A35" s="320" t="s">
        <v>462</v>
      </c>
      <c r="B35" s="321" t="s">
        <v>463</v>
      </c>
      <c r="C35" s="322" t="s">
        <v>464</v>
      </c>
      <c r="D35" s="323" t="s">
        <v>465</v>
      </c>
      <c r="E35" s="324" t="s">
        <v>466</v>
      </c>
      <c r="F35" s="325" t="s">
        <v>467</v>
      </c>
      <c r="G35" s="326"/>
      <c r="H35" s="326"/>
      <c r="I35" s="327"/>
      <c r="J35" s="328"/>
      <c r="K35" s="328"/>
      <c r="L35" s="329"/>
      <c r="M35" s="327"/>
      <c r="N35" s="330"/>
    </row>
    <row r="36" spans="1:14">
      <c r="A36" s="331"/>
      <c r="B36" s="332" t="s">
        <v>468</v>
      </c>
      <c r="C36" s="333"/>
      <c r="D36" s="334"/>
      <c r="E36" s="335"/>
      <c r="F36" s="275"/>
      <c r="G36" s="326"/>
      <c r="H36" s="326"/>
      <c r="I36" s="327"/>
      <c r="J36" s="327"/>
      <c r="K36" s="328"/>
      <c r="L36" s="327"/>
      <c r="M36" s="327"/>
      <c r="N36" s="336"/>
    </row>
    <row r="37" spans="1:14" ht="24">
      <c r="A37" s="331"/>
      <c r="B37" s="337" t="s">
        <v>469</v>
      </c>
      <c r="C37" s="333"/>
      <c r="D37" s="338"/>
      <c r="E37" s="339"/>
      <c r="F37" s="275"/>
      <c r="G37" s="326"/>
      <c r="H37" s="326"/>
      <c r="I37" s="327"/>
      <c r="J37" s="327"/>
      <c r="K37" s="328"/>
      <c r="L37" s="327"/>
      <c r="M37" s="327"/>
      <c r="N37" s="336"/>
    </row>
    <row r="38" spans="1:14" ht="36">
      <c r="A38" s="331"/>
      <c r="B38" s="337" t="s">
        <v>470</v>
      </c>
      <c r="C38" s="340"/>
      <c r="D38" s="341"/>
      <c r="E38" s="339"/>
      <c r="F38" s="275"/>
      <c r="G38" s="326"/>
      <c r="H38" s="326"/>
      <c r="I38" s="327"/>
      <c r="J38" s="327"/>
      <c r="K38" s="328"/>
      <c r="L38" s="327"/>
      <c r="M38" s="327"/>
      <c r="N38" s="336"/>
    </row>
    <row r="39" spans="1:14">
      <c r="A39" s="342"/>
      <c r="B39" s="337"/>
      <c r="C39" s="343"/>
      <c r="D39" s="341"/>
      <c r="E39" s="339"/>
      <c r="F39" s="274"/>
      <c r="G39" s="326"/>
      <c r="H39" s="326"/>
      <c r="I39" s="327"/>
      <c r="J39" s="327"/>
      <c r="K39" s="328"/>
      <c r="L39" s="327"/>
      <c r="M39" s="327"/>
      <c r="N39" s="336"/>
    </row>
    <row r="40" spans="1:14">
      <c r="A40" s="344" t="s">
        <v>33</v>
      </c>
      <c r="B40" s="345" t="s">
        <v>471</v>
      </c>
      <c r="C40" s="346"/>
      <c r="D40" s="347"/>
      <c r="E40" s="348"/>
      <c r="F40" s="349"/>
      <c r="G40" s="326"/>
      <c r="H40" s="326"/>
      <c r="I40" s="327"/>
      <c r="J40" s="327"/>
      <c r="K40" s="328"/>
      <c r="L40" s="327"/>
      <c r="M40" s="327"/>
      <c r="N40" s="336"/>
    </row>
    <row r="41" spans="1:14">
      <c r="A41" s="350"/>
      <c r="B41" s="351"/>
      <c r="C41" s="352"/>
      <c r="D41" s="353"/>
      <c r="E41" s="354"/>
      <c r="F41" s="355"/>
      <c r="G41" s="326"/>
      <c r="H41" s="326"/>
      <c r="I41" s="327"/>
      <c r="J41" s="327"/>
      <c r="K41" s="328"/>
      <c r="L41" s="327"/>
      <c r="M41" s="327"/>
      <c r="N41" s="336"/>
    </row>
    <row r="42" spans="1:14" ht="116.25" customHeight="1">
      <c r="A42" s="356" t="s">
        <v>472</v>
      </c>
      <c r="B42" s="357" t="s">
        <v>783</v>
      </c>
      <c r="C42" s="358" t="s">
        <v>36</v>
      </c>
      <c r="D42" s="359">
        <v>456</v>
      </c>
      <c r="E42" s="507"/>
      <c r="F42" s="304">
        <f>D42*E42</f>
        <v>0</v>
      </c>
      <c r="G42" s="316"/>
      <c r="H42" s="316"/>
      <c r="I42" s="316"/>
      <c r="J42" s="316"/>
      <c r="K42" s="316"/>
      <c r="L42" s="316"/>
      <c r="M42" s="316"/>
      <c r="N42" s="316"/>
    </row>
    <row r="43" spans="1:14">
      <c r="A43" s="356"/>
      <c r="B43" s="357"/>
      <c r="C43" s="358"/>
      <c r="D43" s="359"/>
      <c r="E43" s="360"/>
      <c r="F43" s="304"/>
      <c r="G43" s="316"/>
      <c r="H43" s="316"/>
      <c r="I43" s="316"/>
      <c r="J43" s="316"/>
      <c r="K43" s="316"/>
      <c r="L43" s="316"/>
      <c r="M43" s="316"/>
      <c r="N43" s="316"/>
    </row>
    <row r="44" spans="1:14" ht="72">
      <c r="A44" s="356" t="s">
        <v>473</v>
      </c>
      <c r="B44" s="357" t="s">
        <v>474</v>
      </c>
      <c r="C44" s="358" t="s">
        <v>475</v>
      </c>
      <c r="D44" s="359">
        <v>1</v>
      </c>
      <c r="E44" s="507"/>
      <c r="F44" s="304">
        <f>D44*E44</f>
        <v>0</v>
      </c>
      <c r="G44" s="316"/>
      <c r="H44" s="316"/>
      <c r="I44" s="316"/>
      <c r="J44" s="316"/>
      <c r="K44" s="316"/>
      <c r="L44" s="316"/>
      <c r="M44" s="316"/>
      <c r="N44" s="316"/>
    </row>
    <row r="45" spans="1:14">
      <c r="A45" s="356"/>
      <c r="B45" s="357"/>
      <c r="C45" s="358"/>
      <c r="D45" s="359"/>
      <c r="E45" s="360"/>
      <c r="F45" s="304"/>
      <c r="G45" s="316"/>
      <c r="H45" s="316"/>
      <c r="I45" s="316"/>
      <c r="J45" s="316"/>
      <c r="K45" s="316"/>
      <c r="L45" s="316"/>
      <c r="M45" s="316"/>
      <c r="N45" s="316"/>
    </row>
    <row r="46" spans="1:14" ht="108">
      <c r="A46" s="356" t="s">
        <v>476</v>
      </c>
      <c r="B46" s="357" t="s">
        <v>779</v>
      </c>
      <c r="C46" s="358" t="s">
        <v>386</v>
      </c>
      <c r="D46" s="359">
        <v>265</v>
      </c>
      <c r="E46" s="507"/>
      <c r="F46" s="304">
        <f t="shared" ref="F46:F50" si="0">D46*E46</f>
        <v>0</v>
      </c>
      <c r="G46" s="316"/>
      <c r="H46" s="316"/>
      <c r="I46" s="316"/>
      <c r="J46" s="316"/>
      <c r="K46" s="316"/>
      <c r="L46" s="316"/>
      <c r="M46" s="316"/>
      <c r="N46" s="316"/>
    </row>
    <row r="47" spans="1:14">
      <c r="A47" s="356"/>
      <c r="B47" s="357"/>
      <c r="C47" s="358"/>
      <c r="D47" s="359"/>
      <c r="E47" s="360"/>
      <c r="F47" s="304"/>
      <c r="G47" s="316"/>
      <c r="H47" s="316"/>
      <c r="I47" s="316"/>
      <c r="J47" s="316"/>
      <c r="K47" s="316"/>
      <c r="L47" s="316"/>
      <c r="M47" s="316"/>
      <c r="N47" s="316"/>
    </row>
    <row r="48" spans="1:14" ht="93" customHeight="1">
      <c r="A48" s="356" t="s">
        <v>477</v>
      </c>
      <c r="B48" s="357" t="s">
        <v>782</v>
      </c>
      <c r="C48" s="358" t="s">
        <v>386</v>
      </c>
      <c r="D48" s="359">
        <v>45</v>
      </c>
      <c r="E48" s="507"/>
      <c r="F48" s="304">
        <f t="shared" si="0"/>
        <v>0</v>
      </c>
      <c r="G48" s="316"/>
      <c r="H48" s="316"/>
      <c r="I48" s="316"/>
      <c r="J48" s="316"/>
      <c r="K48" s="316"/>
      <c r="L48" s="316"/>
      <c r="M48" s="316"/>
      <c r="N48" s="316"/>
    </row>
    <row r="49" spans="1:14">
      <c r="A49" s="356"/>
      <c r="B49" s="357"/>
      <c r="C49" s="358"/>
      <c r="D49" s="359"/>
      <c r="E49" s="360"/>
      <c r="F49" s="304"/>
      <c r="G49" s="316"/>
      <c r="H49" s="316"/>
      <c r="I49" s="316"/>
      <c r="J49" s="316"/>
      <c r="K49" s="316"/>
      <c r="L49" s="316"/>
      <c r="M49" s="316"/>
      <c r="N49" s="316"/>
    </row>
    <row r="50" spans="1:14" ht="156">
      <c r="A50" s="356" t="s">
        <v>478</v>
      </c>
      <c r="B50" s="357" t="s">
        <v>780</v>
      </c>
      <c r="C50" s="358" t="s">
        <v>386</v>
      </c>
      <c r="D50" s="359">
        <v>280</v>
      </c>
      <c r="E50" s="507"/>
      <c r="F50" s="304">
        <f t="shared" si="0"/>
        <v>0</v>
      </c>
      <c r="G50" s="361"/>
      <c r="H50" s="316"/>
      <c r="I50" s="316"/>
      <c r="J50" s="316"/>
      <c r="K50" s="316"/>
      <c r="L50" s="316"/>
      <c r="M50" s="316"/>
      <c r="N50" s="316"/>
    </row>
    <row r="51" spans="1:14">
      <c r="A51" s="356"/>
      <c r="B51" s="357"/>
      <c r="C51" s="358"/>
      <c r="D51" s="359"/>
      <c r="E51" s="360"/>
      <c r="F51" s="304"/>
      <c r="G51" s="361"/>
      <c r="H51" s="316"/>
      <c r="I51" s="316"/>
      <c r="J51" s="316"/>
      <c r="K51" s="316"/>
      <c r="L51" s="316"/>
      <c r="M51" s="316"/>
      <c r="N51" s="316"/>
    </row>
    <row r="52" spans="1:14" ht="84">
      <c r="A52" s="356" t="s">
        <v>479</v>
      </c>
      <c r="B52" s="357" t="s">
        <v>819</v>
      </c>
      <c r="C52" s="358" t="s">
        <v>36</v>
      </c>
      <c r="D52" s="359">
        <v>15</v>
      </c>
      <c r="E52" s="507"/>
      <c r="F52" s="304">
        <f>D52*E52</f>
        <v>0</v>
      </c>
      <c r="G52" s="362"/>
      <c r="H52" s="316"/>
      <c r="I52" s="316"/>
      <c r="J52" s="316"/>
      <c r="K52" s="316"/>
      <c r="L52" s="316"/>
      <c r="M52" s="316"/>
      <c r="N52" s="316"/>
    </row>
    <row r="53" spans="1:14">
      <c r="A53" s="356"/>
      <c r="B53" s="357"/>
      <c r="C53" s="358"/>
      <c r="D53" s="359"/>
      <c r="E53" s="360"/>
      <c r="F53" s="304"/>
      <c r="G53" s="362"/>
      <c r="H53" s="316"/>
      <c r="I53" s="316"/>
      <c r="J53" s="316"/>
      <c r="K53" s="316"/>
      <c r="L53" s="316"/>
      <c r="M53" s="316"/>
      <c r="N53" s="316"/>
    </row>
    <row r="54" spans="1:14" ht="84">
      <c r="A54" s="356" t="s">
        <v>480</v>
      </c>
      <c r="B54" s="357" t="s">
        <v>781</v>
      </c>
      <c r="C54" s="363" t="s">
        <v>386</v>
      </c>
      <c r="D54" s="364">
        <v>85</v>
      </c>
      <c r="E54" s="507"/>
      <c r="F54" s="304">
        <f>D54*E54</f>
        <v>0</v>
      </c>
      <c r="G54" s="326"/>
      <c r="H54" s="326"/>
      <c r="I54" s="327"/>
      <c r="J54" s="327"/>
      <c r="K54" s="328"/>
      <c r="L54" s="366"/>
      <c r="M54" s="366"/>
      <c r="N54" s="336"/>
    </row>
    <row r="55" spans="1:14">
      <c r="A55" s="356"/>
      <c r="B55" s="357"/>
      <c r="C55" s="363"/>
      <c r="D55" s="364"/>
      <c r="E55" s="365"/>
      <c r="F55" s="304"/>
      <c r="G55" s="326"/>
      <c r="H55" s="326"/>
      <c r="I55" s="327"/>
      <c r="J55" s="327"/>
      <c r="K55" s="328"/>
      <c r="L55" s="366"/>
      <c r="M55" s="366"/>
      <c r="N55" s="336"/>
    </row>
    <row r="56" spans="1:14" ht="103.5" customHeight="1">
      <c r="A56" s="356" t="s">
        <v>481</v>
      </c>
      <c r="B56" s="357" t="s">
        <v>482</v>
      </c>
      <c r="C56" s="367" t="s">
        <v>483</v>
      </c>
      <c r="D56" s="368">
        <v>1</v>
      </c>
      <c r="E56" s="507"/>
      <c r="F56" s="304">
        <f t="shared" ref="F56:F58" si="1">D56*E56</f>
        <v>0</v>
      </c>
      <c r="G56" s="369"/>
      <c r="H56" s="326"/>
      <c r="I56" s="327"/>
      <c r="J56" s="327"/>
      <c r="K56" s="328"/>
      <c r="L56" s="366"/>
      <c r="M56" s="366"/>
      <c r="N56" s="336"/>
    </row>
    <row r="57" spans="1:14">
      <c r="A57" s="356"/>
      <c r="B57" s="357"/>
      <c r="C57" s="367"/>
      <c r="D57" s="368"/>
      <c r="E57" s="360"/>
      <c r="F57" s="304"/>
      <c r="G57" s="369"/>
      <c r="H57" s="326"/>
      <c r="I57" s="327"/>
      <c r="J57" s="327"/>
      <c r="K57" s="328"/>
      <c r="L57" s="366"/>
      <c r="M57" s="366"/>
      <c r="N57" s="336"/>
    </row>
    <row r="58" spans="1:14" ht="17.25" customHeight="1">
      <c r="A58" s="356" t="s">
        <v>484</v>
      </c>
      <c r="B58" s="357" t="s">
        <v>778</v>
      </c>
      <c r="C58" s="358" t="s">
        <v>485</v>
      </c>
      <c r="D58" s="359">
        <v>1</v>
      </c>
      <c r="E58" s="507"/>
      <c r="F58" s="304">
        <f t="shared" si="1"/>
        <v>0</v>
      </c>
      <c r="G58" s="370"/>
      <c r="H58" s="316"/>
      <c r="I58" s="316"/>
      <c r="J58" s="316"/>
      <c r="K58" s="316"/>
      <c r="L58" s="316"/>
      <c r="M58" s="316"/>
      <c r="N58" s="316"/>
    </row>
    <row r="59" spans="1:14">
      <c r="A59" s="371"/>
      <c r="B59" s="372"/>
      <c r="C59" s="373"/>
      <c r="D59" s="374"/>
      <c r="E59" s="375"/>
      <c r="F59" s="376"/>
      <c r="G59" s="316"/>
      <c r="H59" s="316"/>
      <c r="I59" s="316"/>
      <c r="J59" s="316"/>
      <c r="K59" s="316"/>
      <c r="L59" s="316"/>
      <c r="M59" s="316"/>
      <c r="N59" s="316"/>
    </row>
    <row r="60" spans="1:14">
      <c r="A60" s="377"/>
      <c r="B60" s="378" t="s">
        <v>486</v>
      </c>
      <c r="C60" s="373"/>
      <c r="D60" s="374"/>
      <c r="E60" s="376"/>
      <c r="F60" s="379">
        <f>SUM(F42:F58)</f>
        <v>0</v>
      </c>
      <c r="G60" s="380"/>
      <c r="H60" s="380"/>
      <c r="I60" s="381"/>
      <c r="J60" s="381"/>
      <c r="K60" s="382"/>
      <c r="L60" s="381"/>
      <c r="M60" s="381"/>
      <c r="N60" s="383"/>
    </row>
    <row r="61" spans="1:14">
      <c r="A61" s="384"/>
      <c r="B61" s="385"/>
      <c r="C61" s="373"/>
      <c r="D61" s="374"/>
      <c r="E61" s="376"/>
      <c r="F61" s="376"/>
      <c r="G61" s="386"/>
      <c r="H61" s="386"/>
      <c r="I61" s="366"/>
      <c r="J61" s="387"/>
      <c r="K61" s="328"/>
      <c r="L61" s="388"/>
      <c r="M61" s="366"/>
      <c r="N61" s="389"/>
    </row>
    <row r="62" spans="1:14">
      <c r="A62" s="390" t="s">
        <v>44</v>
      </c>
      <c r="B62" s="391" t="s">
        <v>487</v>
      </c>
      <c r="C62" s="346"/>
      <c r="D62" s="347"/>
      <c r="E62" s="348"/>
      <c r="F62" s="349"/>
      <c r="G62" s="326"/>
      <c r="H62" s="326"/>
      <c r="I62" s="327"/>
      <c r="J62" s="327"/>
      <c r="K62" s="328"/>
      <c r="L62" s="327"/>
      <c r="M62" s="327"/>
      <c r="N62" s="336"/>
    </row>
    <row r="63" spans="1:14">
      <c r="A63" s="392"/>
      <c r="B63" s="393" t="s">
        <v>488</v>
      </c>
      <c r="C63" s="358"/>
      <c r="D63" s="394"/>
      <c r="E63" s="360"/>
      <c r="F63" s="273"/>
      <c r="G63" s="316"/>
      <c r="H63" s="316"/>
      <c r="I63" s="316"/>
      <c r="J63" s="316"/>
      <c r="K63" s="316"/>
      <c r="L63" s="316"/>
      <c r="M63" s="316"/>
      <c r="N63" s="316"/>
    </row>
    <row r="64" spans="1:14" ht="156">
      <c r="A64" s="392"/>
      <c r="B64" s="395" t="s">
        <v>489</v>
      </c>
      <c r="C64" s="358"/>
      <c r="D64" s="394"/>
      <c r="E64" s="360"/>
      <c r="F64" s="273"/>
      <c r="G64" s="316"/>
      <c r="H64" s="316"/>
      <c r="I64" s="316"/>
      <c r="J64" s="316"/>
      <c r="K64" s="316"/>
      <c r="L64" s="316"/>
      <c r="M64" s="316"/>
      <c r="N64" s="316"/>
    </row>
    <row r="65" spans="1:14">
      <c r="A65" s="392"/>
      <c r="B65" s="357"/>
      <c r="C65" s="358"/>
      <c r="D65" s="394"/>
      <c r="E65" s="360"/>
      <c r="F65" s="273"/>
      <c r="G65" s="316"/>
      <c r="H65" s="316"/>
      <c r="I65" s="316"/>
      <c r="J65" s="316"/>
      <c r="K65" s="316"/>
      <c r="L65" s="316"/>
      <c r="M65" s="316"/>
      <c r="N65" s="316"/>
    </row>
    <row r="66" spans="1:14" ht="102" customHeight="1">
      <c r="A66" s="356" t="s">
        <v>490</v>
      </c>
      <c r="B66" s="357" t="s">
        <v>784</v>
      </c>
      <c r="C66" s="358" t="s">
        <v>36</v>
      </c>
      <c r="D66" s="359">
        <v>311</v>
      </c>
      <c r="E66" s="507"/>
      <c r="F66" s="304">
        <f>D66*E66</f>
        <v>0</v>
      </c>
      <c r="G66" s="316"/>
      <c r="H66" s="316"/>
      <c r="I66" s="316"/>
      <c r="J66" s="316"/>
      <c r="K66" s="316"/>
      <c r="L66" s="316"/>
      <c r="M66" s="316"/>
      <c r="N66" s="316"/>
    </row>
    <row r="67" spans="1:14">
      <c r="A67" s="356"/>
      <c r="B67" s="311"/>
      <c r="C67" s="358"/>
      <c r="D67" s="359"/>
      <c r="E67" s="360"/>
      <c r="F67" s="273"/>
      <c r="G67" s="316"/>
      <c r="H67" s="316"/>
      <c r="I67" s="316"/>
      <c r="J67" s="316"/>
      <c r="K67" s="316"/>
      <c r="L67" s="316"/>
      <c r="M67" s="316"/>
      <c r="N67" s="316"/>
    </row>
    <row r="68" spans="1:14" ht="25.5">
      <c r="A68" s="356"/>
      <c r="B68" s="508" t="s">
        <v>337</v>
      </c>
      <c r="C68" s="358"/>
      <c r="D68" s="359"/>
      <c r="E68" s="360"/>
      <c r="F68" s="273"/>
      <c r="G68" s="316"/>
      <c r="H68" s="316"/>
      <c r="I68" s="316"/>
      <c r="J68" s="316"/>
      <c r="K68" s="316"/>
      <c r="L68" s="316"/>
      <c r="M68" s="316"/>
      <c r="N68" s="316"/>
    </row>
    <row r="69" spans="1:14">
      <c r="A69" s="356"/>
      <c r="B69" s="357"/>
      <c r="C69" s="358"/>
      <c r="D69" s="359"/>
      <c r="E69" s="360"/>
      <c r="F69" s="273"/>
      <c r="G69" s="316"/>
      <c r="H69" s="316"/>
      <c r="I69" s="316"/>
      <c r="J69" s="316"/>
      <c r="K69" s="316"/>
      <c r="L69" s="316"/>
      <c r="M69" s="316"/>
      <c r="N69" s="316"/>
    </row>
    <row r="70" spans="1:14" ht="60">
      <c r="A70" s="356" t="s">
        <v>491</v>
      </c>
      <c r="B70" s="357" t="s">
        <v>492</v>
      </c>
      <c r="C70" s="358" t="s">
        <v>36</v>
      </c>
      <c r="D70" s="359">
        <v>128</v>
      </c>
      <c r="E70" s="507"/>
      <c r="F70" s="304">
        <f>D70*E70</f>
        <v>0</v>
      </c>
      <c r="G70" s="316"/>
      <c r="H70" s="316"/>
      <c r="I70" s="316"/>
      <c r="J70" s="316"/>
      <c r="K70" s="316"/>
      <c r="L70" s="316"/>
      <c r="M70" s="316"/>
      <c r="N70" s="316"/>
    </row>
    <row r="71" spans="1:14">
      <c r="A71" s="356"/>
      <c r="B71" s="357"/>
      <c r="C71" s="358"/>
      <c r="D71" s="359"/>
      <c r="E71" s="360"/>
      <c r="F71" s="304"/>
      <c r="G71" s="316"/>
      <c r="H71" s="316"/>
      <c r="I71" s="316"/>
      <c r="J71" s="316"/>
      <c r="K71" s="316"/>
      <c r="L71" s="316"/>
      <c r="M71" s="316"/>
      <c r="N71" s="316"/>
    </row>
    <row r="72" spans="1:14" ht="114" customHeight="1">
      <c r="A72" s="356" t="s">
        <v>493</v>
      </c>
      <c r="B72" s="357" t="s">
        <v>785</v>
      </c>
      <c r="C72" s="358" t="s">
        <v>36</v>
      </c>
      <c r="D72" s="359">
        <v>3</v>
      </c>
      <c r="E72" s="507"/>
      <c r="F72" s="304">
        <f>D72*E72</f>
        <v>0</v>
      </c>
      <c r="G72" s="316"/>
      <c r="H72" s="316"/>
      <c r="I72" s="316"/>
      <c r="J72" s="316"/>
      <c r="K72" s="316"/>
      <c r="L72" s="316"/>
      <c r="M72" s="316"/>
      <c r="N72" s="316"/>
    </row>
    <row r="73" spans="1:14">
      <c r="A73" s="356"/>
      <c r="B73" s="311"/>
      <c r="C73" s="358"/>
      <c r="D73" s="359"/>
      <c r="E73" s="360"/>
      <c r="F73" s="273"/>
      <c r="G73" s="316"/>
      <c r="H73" s="316"/>
      <c r="I73" s="316"/>
      <c r="J73" s="316"/>
      <c r="K73" s="316"/>
      <c r="L73" s="316"/>
      <c r="M73" s="316"/>
      <c r="N73" s="316"/>
    </row>
    <row r="74" spans="1:14" ht="25.5">
      <c r="A74" s="356"/>
      <c r="B74" s="508" t="s">
        <v>337</v>
      </c>
      <c r="C74" s="358"/>
      <c r="D74" s="359"/>
      <c r="E74" s="360"/>
      <c r="F74" s="273"/>
      <c r="G74" s="316"/>
      <c r="H74" s="316"/>
      <c r="I74" s="316"/>
      <c r="J74" s="316"/>
      <c r="K74" s="316"/>
      <c r="L74" s="316"/>
      <c r="M74" s="316"/>
      <c r="N74" s="316"/>
    </row>
    <row r="75" spans="1:14">
      <c r="A75" s="356"/>
      <c r="B75" s="357"/>
      <c r="C75" s="358"/>
      <c r="D75" s="359"/>
      <c r="E75" s="360"/>
      <c r="F75" s="273"/>
      <c r="G75" s="316"/>
      <c r="H75" s="316"/>
      <c r="I75" s="316"/>
      <c r="J75" s="316"/>
      <c r="K75" s="316"/>
      <c r="L75" s="316"/>
      <c r="M75" s="316"/>
      <c r="N75" s="316"/>
    </row>
    <row r="76" spans="1:14" ht="114" customHeight="1">
      <c r="A76" s="356" t="s">
        <v>494</v>
      </c>
      <c r="B76" s="357" t="s">
        <v>786</v>
      </c>
      <c r="C76" s="358" t="s">
        <v>36</v>
      </c>
      <c r="D76" s="359">
        <v>19</v>
      </c>
      <c r="E76" s="507"/>
      <c r="F76" s="304">
        <f>D76*E76</f>
        <v>0</v>
      </c>
      <c r="G76" s="316"/>
      <c r="H76" s="316"/>
      <c r="I76" s="316"/>
      <c r="J76" s="316"/>
      <c r="K76" s="316"/>
      <c r="L76" s="316"/>
      <c r="M76" s="316"/>
      <c r="N76" s="316"/>
    </row>
    <row r="77" spans="1:14">
      <c r="A77" s="356"/>
      <c r="B77" s="311"/>
      <c r="C77" s="358"/>
      <c r="D77" s="359"/>
      <c r="E77" s="360"/>
      <c r="F77" s="304"/>
      <c r="G77" s="316"/>
      <c r="H77" s="316"/>
      <c r="I77" s="316"/>
      <c r="J77" s="316"/>
      <c r="K77" s="316"/>
      <c r="L77" s="316"/>
      <c r="M77" s="316"/>
      <c r="N77" s="316"/>
    </row>
    <row r="78" spans="1:14" ht="25.5">
      <c r="A78" s="356"/>
      <c r="B78" s="508" t="s">
        <v>337</v>
      </c>
      <c r="C78" s="358"/>
      <c r="D78" s="359"/>
      <c r="E78" s="360"/>
      <c r="F78" s="304"/>
      <c r="G78" s="316"/>
      <c r="H78" s="316"/>
      <c r="I78" s="316"/>
      <c r="J78" s="316"/>
      <c r="K78" s="316"/>
      <c r="L78" s="316"/>
      <c r="M78" s="316"/>
      <c r="N78" s="316"/>
    </row>
    <row r="79" spans="1:14">
      <c r="A79" s="356"/>
      <c r="B79" s="357"/>
      <c r="C79" s="358"/>
      <c r="D79" s="359"/>
      <c r="E79" s="360"/>
      <c r="F79" s="304"/>
      <c r="G79" s="316"/>
      <c r="H79" s="316"/>
      <c r="I79" s="316"/>
      <c r="J79" s="316"/>
      <c r="K79" s="316"/>
      <c r="L79" s="316"/>
      <c r="M79" s="316"/>
      <c r="N79" s="316"/>
    </row>
    <row r="80" spans="1:14" ht="75.75" customHeight="1">
      <c r="A80" s="356" t="s">
        <v>495</v>
      </c>
      <c r="B80" s="357" t="s">
        <v>787</v>
      </c>
      <c r="C80" s="358" t="s">
        <v>36</v>
      </c>
      <c r="D80" s="359">
        <v>29</v>
      </c>
      <c r="E80" s="507"/>
      <c r="F80" s="304">
        <f>D80*E80</f>
        <v>0</v>
      </c>
      <c r="G80" s="316"/>
      <c r="H80" s="316"/>
      <c r="I80" s="316"/>
      <c r="J80" s="316"/>
      <c r="K80" s="316"/>
      <c r="L80" s="316"/>
      <c r="M80" s="316"/>
      <c r="N80" s="316"/>
    </row>
    <row r="81" spans="1:14">
      <c r="A81" s="356"/>
      <c r="B81" s="311"/>
      <c r="C81" s="358"/>
      <c r="D81" s="359"/>
      <c r="E81" s="360"/>
      <c r="F81" s="304"/>
      <c r="G81" s="316"/>
      <c r="H81" s="316"/>
      <c r="I81" s="316"/>
      <c r="J81" s="316"/>
      <c r="K81" s="316"/>
      <c r="L81" s="316"/>
      <c r="M81" s="316"/>
      <c r="N81" s="316"/>
    </row>
    <row r="82" spans="1:14" ht="25.5">
      <c r="A82" s="356"/>
      <c r="B82" s="508" t="s">
        <v>337</v>
      </c>
      <c r="C82" s="358"/>
      <c r="D82" s="359"/>
      <c r="E82" s="360"/>
      <c r="F82" s="304"/>
      <c r="G82" s="316"/>
      <c r="H82" s="316"/>
      <c r="I82" s="316"/>
      <c r="J82" s="316"/>
      <c r="K82" s="316"/>
      <c r="L82" s="316"/>
      <c r="M82" s="316"/>
      <c r="N82" s="316"/>
    </row>
    <row r="83" spans="1:14">
      <c r="A83" s="356"/>
      <c r="B83" s="357"/>
      <c r="C83" s="358"/>
      <c r="D83" s="359"/>
      <c r="E83" s="360"/>
      <c r="F83" s="304"/>
    </row>
    <row r="84" spans="1:14" ht="76.5" customHeight="1">
      <c r="A84" s="356" t="s">
        <v>496</v>
      </c>
      <c r="B84" s="357" t="s">
        <v>788</v>
      </c>
      <c r="C84" s="358" t="s">
        <v>36</v>
      </c>
      <c r="D84" s="359">
        <v>62</v>
      </c>
      <c r="E84" s="507"/>
      <c r="F84" s="304">
        <f>D84*E84</f>
        <v>0</v>
      </c>
    </row>
    <row r="85" spans="1:14">
      <c r="A85" s="356"/>
      <c r="B85" s="311"/>
      <c r="C85" s="358"/>
      <c r="D85" s="359"/>
      <c r="E85" s="360"/>
      <c r="F85" s="273"/>
    </row>
    <row r="86" spans="1:14" ht="25.5">
      <c r="A86" s="356"/>
      <c r="B86" s="508" t="s">
        <v>337</v>
      </c>
      <c r="C86" s="358"/>
      <c r="D86" s="359"/>
      <c r="E86" s="360"/>
      <c r="F86" s="273"/>
    </row>
    <row r="87" spans="1:14">
      <c r="A87" s="356"/>
      <c r="B87" s="357"/>
      <c r="C87" s="358"/>
      <c r="D87" s="359"/>
      <c r="E87" s="360"/>
      <c r="F87" s="273"/>
    </row>
    <row r="88" spans="1:14" ht="77.25" customHeight="1">
      <c r="A88" s="356" t="s">
        <v>497</v>
      </c>
      <c r="B88" s="357" t="s">
        <v>789</v>
      </c>
      <c r="C88" s="358" t="s">
        <v>36</v>
      </c>
      <c r="D88" s="359">
        <v>25</v>
      </c>
      <c r="E88" s="507"/>
      <c r="F88" s="304">
        <f>D88*E88</f>
        <v>0</v>
      </c>
    </row>
    <row r="89" spans="1:14">
      <c r="A89" s="356"/>
      <c r="B89" s="311"/>
      <c r="C89" s="358"/>
      <c r="D89" s="359"/>
      <c r="E89" s="360"/>
      <c r="F89" s="273"/>
    </row>
    <row r="90" spans="1:14" ht="25.5">
      <c r="A90" s="356"/>
      <c r="B90" s="508" t="s">
        <v>337</v>
      </c>
      <c r="C90" s="358"/>
      <c r="D90" s="359"/>
      <c r="E90" s="360"/>
      <c r="F90" s="273"/>
    </row>
    <row r="91" spans="1:14">
      <c r="A91" s="356"/>
      <c r="B91" s="357"/>
      <c r="C91" s="358"/>
      <c r="D91" s="359"/>
      <c r="E91" s="360"/>
      <c r="F91" s="273"/>
    </row>
    <row r="92" spans="1:14" ht="75.75" customHeight="1">
      <c r="A92" s="356" t="s">
        <v>498</v>
      </c>
      <c r="B92" s="357" t="s">
        <v>790</v>
      </c>
      <c r="C92" s="358" t="s">
        <v>36</v>
      </c>
      <c r="D92" s="359">
        <v>38</v>
      </c>
      <c r="E92" s="507"/>
      <c r="F92" s="304">
        <f>D92*E92</f>
        <v>0</v>
      </c>
    </row>
    <row r="93" spans="1:14">
      <c r="A93" s="356"/>
      <c r="B93" s="311"/>
      <c r="C93" s="358"/>
      <c r="D93" s="359"/>
      <c r="E93" s="360"/>
      <c r="F93" s="304"/>
    </row>
    <row r="94" spans="1:14" ht="25.5">
      <c r="A94" s="356"/>
      <c r="B94" s="508" t="s">
        <v>337</v>
      </c>
      <c r="C94" s="358"/>
      <c r="D94" s="359"/>
      <c r="E94" s="360"/>
      <c r="F94" s="304"/>
    </row>
    <row r="95" spans="1:14">
      <c r="A95" s="356"/>
      <c r="B95" s="357"/>
      <c r="C95" s="358"/>
      <c r="D95" s="359"/>
      <c r="E95" s="360"/>
      <c r="F95" s="304"/>
    </row>
    <row r="96" spans="1:14" ht="87.75" customHeight="1">
      <c r="A96" s="356" t="s">
        <v>499</v>
      </c>
      <c r="B96" s="357" t="s">
        <v>797</v>
      </c>
      <c r="C96" s="358" t="s">
        <v>36</v>
      </c>
      <c r="D96" s="359">
        <v>10</v>
      </c>
      <c r="E96" s="507"/>
      <c r="F96" s="304">
        <f>D96*E96</f>
        <v>0</v>
      </c>
    </row>
    <row r="97" spans="1:6">
      <c r="A97" s="356"/>
      <c r="B97" s="311"/>
      <c r="C97" s="358"/>
      <c r="D97" s="359"/>
      <c r="E97" s="360"/>
      <c r="F97" s="304"/>
    </row>
    <row r="98" spans="1:6" ht="25.5">
      <c r="A98" s="356"/>
      <c r="B98" s="508" t="s">
        <v>337</v>
      </c>
      <c r="C98" s="358"/>
      <c r="D98" s="359"/>
      <c r="E98" s="360"/>
      <c r="F98" s="304"/>
    </row>
    <row r="99" spans="1:6">
      <c r="A99" s="356"/>
      <c r="B99" s="357"/>
      <c r="C99" s="358"/>
      <c r="D99" s="359"/>
      <c r="E99" s="360"/>
      <c r="F99" s="304"/>
    </row>
    <row r="100" spans="1:6" ht="88.5" customHeight="1">
      <c r="A100" s="356" t="s">
        <v>500</v>
      </c>
      <c r="B100" s="357" t="s">
        <v>796</v>
      </c>
      <c r="C100" s="358" t="s">
        <v>36</v>
      </c>
      <c r="D100" s="359">
        <v>26</v>
      </c>
      <c r="E100" s="507"/>
      <c r="F100" s="304">
        <f>D100*E100</f>
        <v>0</v>
      </c>
    </row>
    <row r="101" spans="1:6">
      <c r="A101" s="356"/>
      <c r="B101" s="311"/>
      <c r="C101" s="358"/>
      <c r="D101" s="359"/>
      <c r="E101" s="360"/>
      <c r="F101" s="273"/>
    </row>
    <row r="102" spans="1:6" ht="25.5">
      <c r="A102" s="356"/>
      <c r="B102" s="508" t="s">
        <v>337</v>
      </c>
      <c r="C102" s="358"/>
      <c r="D102" s="359"/>
      <c r="E102" s="360"/>
      <c r="F102" s="273"/>
    </row>
    <row r="103" spans="1:6">
      <c r="A103" s="356"/>
      <c r="B103" s="357"/>
      <c r="C103" s="358"/>
      <c r="D103" s="359"/>
      <c r="E103" s="360"/>
      <c r="F103" s="273"/>
    </row>
    <row r="104" spans="1:6" ht="88.5" customHeight="1">
      <c r="A104" s="356" t="s">
        <v>501</v>
      </c>
      <c r="B104" s="357" t="s">
        <v>795</v>
      </c>
      <c r="C104" s="358" t="s">
        <v>36</v>
      </c>
      <c r="D104" s="359">
        <v>2</v>
      </c>
      <c r="E104" s="507"/>
      <c r="F104" s="304">
        <f>D104*E104</f>
        <v>0</v>
      </c>
    </row>
    <row r="105" spans="1:6">
      <c r="A105" s="356"/>
      <c r="B105" s="311"/>
      <c r="C105" s="358"/>
      <c r="D105" s="359"/>
      <c r="E105" s="360"/>
      <c r="F105" s="304"/>
    </row>
    <row r="106" spans="1:6" ht="25.5">
      <c r="A106" s="356"/>
      <c r="B106" s="508" t="s">
        <v>337</v>
      </c>
      <c r="C106" s="358"/>
      <c r="D106" s="359"/>
      <c r="E106" s="360"/>
      <c r="F106" s="304"/>
    </row>
    <row r="107" spans="1:6">
      <c r="A107" s="356"/>
      <c r="B107" s="357"/>
      <c r="C107" s="358"/>
      <c r="D107" s="359"/>
      <c r="E107" s="360"/>
      <c r="F107" s="304"/>
    </row>
    <row r="108" spans="1:6" ht="48">
      <c r="A108" s="356" t="s">
        <v>502</v>
      </c>
      <c r="B108" s="357" t="s">
        <v>503</v>
      </c>
      <c r="C108" s="358" t="s">
        <v>36</v>
      </c>
      <c r="D108" s="359">
        <v>1</v>
      </c>
      <c r="E108" s="507"/>
      <c r="F108" s="304">
        <f>D108*E108</f>
        <v>0</v>
      </c>
    </row>
    <row r="109" spans="1:6">
      <c r="A109" s="356"/>
      <c r="B109" s="357"/>
      <c r="C109" s="358"/>
      <c r="D109" s="359"/>
      <c r="E109" s="360"/>
      <c r="F109" s="304"/>
    </row>
    <row r="110" spans="1:6" ht="89.25" customHeight="1">
      <c r="A110" s="356" t="s">
        <v>504</v>
      </c>
      <c r="B110" s="357" t="s">
        <v>794</v>
      </c>
      <c r="C110" s="358" t="s">
        <v>36</v>
      </c>
      <c r="D110" s="359">
        <v>12</v>
      </c>
      <c r="E110" s="507"/>
      <c r="F110" s="304">
        <f>D110*E110</f>
        <v>0</v>
      </c>
    </row>
    <row r="111" spans="1:6">
      <c r="A111" s="356"/>
      <c r="B111" s="311"/>
      <c r="C111" s="358"/>
      <c r="D111" s="359"/>
      <c r="E111" s="360"/>
      <c r="F111" s="304"/>
    </row>
    <row r="112" spans="1:6" ht="25.5">
      <c r="A112" s="356"/>
      <c r="B112" s="508" t="s">
        <v>337</v>
      </c>
      <c r="C112" s="358"/>
      <c r="D112" s="359"/>
      <c r="E112" s="360"/>
      <c r="F112" s="304"/>
    </row>
    <row r="113" spans="1:14">
      <c r="A113" s="356"/>
      <c r="B113" s="357"/>
      <c r="C113" s="358"/>
      <c r="D113" s="359"/>
      <c r="E113" s="360"/>
      <c r="F113" s="304"/>
      <c r="G113" s="316"/>
      <c r="H113" s="316"/>
      <c r="I113" s="316"/>
      <c r="J113" s="316"/>
      <c r="K113" s="316"/>
      <c r="L113" s="316"/>
      <c r="M113" s="316"/>
      <c r="N113" s="316"/>
    </row>
    <row r="114" spans="1:14" ht="48">
      <c r="A114" s="356" t="s">
        <v>505</v>
      </c>
      <c r="B114" s="357" t="s">
        <v>506</v>
      </c>
      <c r="C114" s="358" t="s">
        <v>36</v>
      </c>
      <c r="D114" s="359">
        <v>12</v>
      </c>
      <c r="E114" s="507"/>
      <c r="F114" s="304">
        <f>D114*E114</f>
        <v>0</v>
      </c>
      <c r="G114" s="316"/>
      <c r="H114" s="316"/>
      <c r="I114" s="316"/>
      <c r="J114" s="316"/>
      <c r="K114" s="316"/>
      <c r="L114" s="316"/>
      <c r="M114" s="316"/>
      <c r="N114" s="316"/>
    </row>
    <row r="115" spans="1:14">
      <c r="A115" s="356"/>
      <c r="B115" s="357"/>
      <c r="C115" s="358"/>
      <c r="D115" s="359"/>
      <c r="E115" s="360"/>
      <c r="F115" s="273"/>
      <c r="G115" s="316"/>
      <c r="H115" s="316"/>
      <c r="I115" s="316"/>
      <c r="J115" s="316"/>
      <c r="K115" s="316"/>
      <c r="L115" s="316"/>
      <c r="M115" s="316"/>
      <c r="N115" s="316"/>
    </row>
    <row r="116" spans="1:14" ht="77.25" customHeight="1">
      <c r="A116" s="356" t="s">
        <v>507</v>
      </c>
      <c r="B116" s="357" t="s">
        <v>793</v>
      </c>
      <c r="C116" s="358" t="s">
        <v>36</v>
      </c>
      <c r="D116" s="359">
        <v>1</v>
      </c>
      <c r="E116" s="507"/>
      <c r="F116" s="304">
        <f>D116*E116</f>
        <v>0</v>
      </c>
      <c r="G116" s="316"/>
      <c r="H116" s="316"/>
      <c r="I116" s="316"/>
      <c r="J116" s="316"/>
      <c r="K116" s="316"/>
      <c r="L116" s="316"/>
      <c r="M116" s="316"/>
      <c r="N116" s="316"/>
    </row>
    <row r="117" spans="1:14">
      <c r="A117" s="356"/>
      <c r="B117" s="311"/>
      <c r="C117" s="358"/>
      <c r="D117" s="359"/>
      <c r="E117" s="360"/>
      <c r="F117" s="304"/>
      <c r="G117" s="316"/>
      <c r="H117" s="316"/>
      <c r="I117" s="316"/>
      <c r="J117" s="316"/>
      <c r="K117" s="316"/>
      <c r="L117" s="316"/>
      <c r="M117" s="316"/>
      <c r="N117" s="316"/>
    </row>
    <row r="118" spans="1:14" ht="25.5">
      <c r="A118" s="356"/>
      <c r="B118" s="508" t="s">
        <v>337</v>
      </c>
      <c r="C118" s="358"/>
      <c r="D118" s="359"/>
      <c r="E118" s="360"/>
      <c r="F118" s="304"/>
      <c r="G118" s="316"/>
      <c r="H118" s="316"/>
      <c r="I118" s="316"/>
      <c r="J118" s="316"/>
      <c r="K118" s="316"/>
      <c r="L118" s="316"/>
      <c r="M118" s="316"/>
      <c r="N118" s="316"/>
    </row>
    <row r="119" spans="1:14">
      <c r="A119" s="356"/>
      <c r="B119" s="357"/>
      <c r="C119" s="358"/>
      <c r="D119" s="359"/>
      <c r="E119" s="360"/>
      <c r="F119" s="304"/>
      <c r="G119" s="316"/>
      <c r="H119" s="316"/>
      <c r="I119" s="316"/>
      <c r="J119" s="316"/>
      <c r="K119" s="316"/>
      <c r="L119" s="316"/>
      <c r="M119" s="316"/>
      <c r="N119" s="316"/>
    </row>
    <row r="120" spans="1:14" ht="78" customHeight="1">
      <c r="A120" s="356" t="s">
        <v>508</v>
      </c>
      <c r="B120" s="357" t="s">
        <v>792</v>
      </c>
      <c r="C120" s="358" t="s">
        <v>36</v>
      </c>
      <c r="D120" s="359">
        <v>3</v>
      </c>
      <c r="E120" s="507"/>
      <c r="F120" s="304">
        <f>D120*E120</f>
        <v>0</v>
      </c>
      <c r="G120" s="316"/>
      <c r="H120" s="316"/>
      <c r="I120" s="316"/>
      <c r="J120" s="316"/>
      <c r="K120" s="316"/>
      <c r="L120" s="316"/>
      <c r="M120" s="316"/>
      <c r="N120" s="316"/>
    </row>
    <row r="121" spans="1:14">
      <c r="A121" s="356"/>
      <c r="B121" s="311"/>
      <c r="C121" s="358"/>
      <c r="D121" s="359"/>
      <c r="E121" s="360"/>
      <c r="F121" s="304"/>
      <c r="G121" s="316"/>
      <c r="H121" s="316"/>
      <c r="I121" s="316"/>
      <c r="J121" s="316"/>
      <c r="K121" s="316"/>
      <c r="L121" s="316"/>
      <c r="M121" s="316"/>
      <c r="N121" s="316"/>
    </row>
    <row r="122" spans="1:14" ht="25.5">
      <c r="A122" s="356"/>
      <c r="B122" s="508" t="s">
        <v>337</v>
      </c>
      <c r="C122" s="358"/>
      <c r="D122" s="359"/>
      <c r="E122" s="360"/>
      <c r="F122" s="304"/>
      <c r="G122" s="316"/>
      <c r="H122" s="316"/>
      <c r="I122" s="316"/>
      <c r="J122" s="316"/>
      <c r="K122" s="316"/>
      <c r="L122" s="316"/>
      <c r="M122" s="316"/>
      <c r="N122" s="316"/>
    </row>
    <row r="123" spans="1:14">
      <c r="A123" s="356"/>
      <c r="B123" s="357"/>
      <c r="C123" s="358"/>
      <c r="D123" s="359"/>
      <c r="E123" s="360"/>
      <c r="F123" s="304"/>
      <c r="G123" s="316"/>
      <c r="H123" s="316"/>
      <c r="I123" s="316"/>
      <c r="J123" s="316"/>
      <c r="K123" s="316"/>
      <c r="L123" s="316"/>
      <c r="M123" s="316"/>
      <c r="N123" s="316"/>
    </row>
    <row r="124" spans="1:14">
      <c r="A124" s="356" t="s">
        <v>509</v>
      </c>
      <c r="B124" s="357" t="s">
        <v>510</v>
      </c>
      <c r="C124" s="358" t="s">
        <v>36</v>
      </c>
      <c r="D124" s="359">
        <v>4</v>
      </c>
      <c r="E124" s="507"/>
      <c r="F124" s="304">
        <f>D124*E124</f>
        <v>0</v>
      </c>
      <c r="G124" s="316"/>
      <c r="H124" s="316"/>
      <c r="I124" s="316"/>
      <c r="J124" s="316"/>
      <c r="K124" s="316"/>
      <c r="L124" s="316"/>
      <c r="M124" s="316"/>
      <c r="N124" s="316"/>
    </row>
    <row r="125" spans="1:14">
      <c r="A125" s="356"/>
      <c r="B125" s="357"/>
      <c r="C125" s="358"/>
      <c r="D125" s="359"/>
      <c r="E125" s="360"/>
      <c r="F125" s="304"/>
      <c r="G125" s="316"/>
      <c r="H125" s="316"/>
      <c r="I125" s="316"/>
      <c r="J125" s="316"/>
      <c r="K125" s="316"/>
      <c r="L125" s="316"/>
      <c r="M125" s="316"/>
      <c r="N125" s="316"/>
    </row>
    <row r="126" spans="1:14" ht="78" customHeight="1">
      <c r="A126" s="356" t="s">
        <v>511</v>
      </c>
      <c r="B126" s="357" t="s">
        <v>791</v>
      </c>
      <c r="C126" s="358" t="s">
        <v>36</v>
      </c>
      <c r="D126" s="359">
        <v>2</v>
      </c>
      <c r="E126" s="507"/>
      <c r="F126" s="304">
        <f>D126*E126</f>
        <v>0</v>
      </c>
      <c r="G126" s="316"/>
      <c r="H126" s="316"/>
      <c r="I126" s="316"/>
      <c r="J126" s="316"/>
      <c r="K126" s="316"/>
      <c r="L126" s="316"/>
      <c r="M126" s="316"/>
      <c r="N126" s="316"/>
    </row>
    <row r="127" spans="1:14">
      <c r="A127" s="356"/>
      <c r="B127" s="311"/>
      <c r="C127" s="358"/>
      <c r="D127" s="359"/>
      <c r="E127" s="360"/>
      <c r="F127" s="273"/>
      <c r="G127" s="316"/>
      <c r="H127" s="316"/>
      <c r="I127" s="316"/>
      <c r="J127" s="316"/>
      <c r="K127" s="316"/>
      <c r="L127" s="316"/>
      <c r="M127" s="316"/>
      <c r="N127" s="316"/>
    </row>
    <row r="128" spans="1:14" ht="25.5">
      <c r="A128" s="356"/>
      <c r="B128" s="508" t="s">
        <v>337</v>
      </c>
      <c r="C128" s="358"/>
      <c r="D128" s="359"/>
      <c r="E128" s="360"/>
      <c r="F128" s="273"/>
      <c r="G128" s="316"/>
      <c r="H128" s="316"/>
      <c r="I128" s="316"/>
      <c r="J128" s="316"/>
      <c r="K128" s="316"/>
      <c r="L128" s="316"/>
      <c r="M128" s="316"/>
      <c r="N128" s="316"/>
    </row>
    <row r="129" spans="1:14">
      <c r="A129" s="356"/>
      <c r="B129" s="357"/>
      <c r="C129" s="358"/>
      <c r="D129" s="359"/>
      <c r="E129" s="360"/>
      <c r="F129" s="273"/>
      <c r="G129" s="316"/>
      <c r="H129" s="316"/>
      <c r="I129" s="316"/>
      <c r="J129" s="316"/>
      <c r="K129" s="316"/>
      <c r="L129" s="316"/>
      <c r="M129" s="316"/>
      <c r="N129" s="316"/>
    </row>
    <row r="130" spans="1:14">
      <c r="A130" s="371"/>
      <c r="B130" s="372"/>
      <c r="C130" s="373"/>
      <c r="D130" s="374"/>
      <c r="E130" s="375"/>
      <c r="F130" s="376"/>
      <c r="G130" s="316"/>
      <c r="H130" s="316"/>
      <c r="I130" s="316"/>
      <c r="J130" s="399"/>
      <c r="K130" s="399"/>
      <c r="L130" s="316"/>
      <c r="M130" s="316"/>
      <c r="N130" s="316"/>
    </row>
    <row r="131" spans="1:14">
      <c r="A131" s="377"/>
      <c r="B131" s="378" t="s">
        <v>512</v>
      </c>
      <c r="C131" s="373"/>
      <c r="D131" s="374"/>
      <c r="E131" s="376"/>
      <c r="F131" s="379">
        <f>SUM(F64:F126)</f>
        <v>0</v>
      </c>
      <c r="G131" s="380"/>
      <c r="H131" s="380"/>
      <c r="I131" s="381"/>
      <c r="J131" s="381"/>
      <c r="K131" s="382"/>
      <c r="L131" s="381"/>
      <c r="M131" s="381"/>
      <c r="N131" s="383"/>
    </row>
    <row r="132" spans="1:14">
      <c r="A132" s="384"/>
      <c r="B132" s="385"/>
      <c r="C132" s="373"/>
      <c r="D132" s="374"/>
      <c r="E132" s="376"/>
      <c r="F132" s="376"/>
      <c r="G132" s="386"/>
      <c r="H132" s="386"/>
      <c r="I132" s="366"/>
      <c r="J132" s="387"/>
      <c r="K132" s="328"/>
      <c r="L132" s="388"/>
      <c r="M132" s="366"/>
      <c r="N132" s="389"/>
    </row>
    <row r="133" spans="1:14" ht="24">
      <c r="A133" s="400" t="s">
        <v>49</v>
      </c>
      <c r="B133" s="391" t="s">
        <v>513</v>
      </c>
      <c r="C133" s="346"/>
      <c r="D133" s="347"/>
      <c r="E133" s="348"/>
      <c r="F133" s="349"/>
      <c r="G133" s="326"/>
      <c r="H133" s="326"/>
      <c r="I133" s="327"/>
      <c r="J133" s="327"/>
      <c r="K133" s="328"/>
      <c r="L133" s="327"/>
      <c r="M133" s="327"/>
      <c r="N133" s="336"/>
    </row>
    <row r="134" spans="1:14">
      <c r="A134" s="392"/>
      <c r="B134" s="357"/>
      <c r="C134" s="358"/>
      <c r="D134" s="394"/>
      <c r="E134" s="360"/>
      <c r="F134" s="273"/>
      <c r="G134" s="316"/>
      <c r="H134" s="316"/>
      <c r="I134" s="316"/>
      <c r="J134" s="316"/>
      <c r="K134" s="316"/>
      <c r="L134" s="316"/>
      <c r="M134" s="316"/>
      <c r="N134" s="316"/>
    </row>
    <row r="135" spans="1:14" ht="235.5" customHeight="1">
      <c r="A135" s="356" t="s">
        <v>514</v>
      </c>
      <c r="B135" s="357" t="s">
        <v>515</v>
      </c>
      <c r="C135" s="358" t="s">
        <v>36</v>
      </c>
      <c r="D135" s="359">
        <v>521</v>
      </c>
      <c r="E135" s="507"/>
      <c r="F135" s="304">
        <f>D135*E135</f>
        <v>0</v>
      </c>
      <c r="G135" s="316"/>
      <c r="H135" s="316"/>
      <c r="I135" s="316"/>
      <c r="J135" s="316"/>
      <c r="K135" s="316"/>
      <c r="L135" s="316"/>
      <c r="M135" s="316"/>
      <c r="N135" s="316"/>
    </row>
    <row r="136" spans="1:14">
      <c r="A136" s="356"/>
      <c r="B136" s="357"/>
      <c r="C136" s="358"/>
      <c r="D136" s="359"/>
      <c r="E136" s="360"/>
      <c r="F136" s="273"/>
      <c r="G136" s="316"/>
      <c r="H136" s="316"/>
      <c r="I136" s="316"/>
      <c r="J136" s="316"/>
      <c r="K136" s="316"/>
      <c r="L136" s="316"/>
      <c r="M136" s="316"/>
      <c r="N136" s="316"/>
    </row>
    <row r="137" spans="1:14" ht="204">
      <c r="A137" s="356" t="s">
        <v>516</v>
      </c>
      <c r="B137" s="357" t="s">
        <v>517</v>
      </c>
      <c r="C137" s="358" t="s">
        <v>36</v>
      </c>
      <c r="D137" s="359">
        <v>22</v>
      </c>
      <c r="E137" s="507"/>
      <c r="F137" s="304">
        <f>D137*E137</f>
        <v>0</v>
      </c>
      <c r="G137" s="316"/>
      <c r="H137" s="316"/>
      <c r="I137" s="316"/>
      <c r="J137" s="316"/>
      <c r="K137" s="316"/>
      <c r="L137" s="316"/>
      <c r="M137" s="316"/>
      <c r="N137" s="316"/>
    </row>
    <row r="138" spans="1:14">
      <c r="A138" s="356"/>
      <c r="B138" s="357"/>
      <c r="C138" s="358"/>
      <c r="D138" s="359"/>
      <c r="E138" s="360"/>
      <c r="F138" s="304"/>
      <c r="G138" s="316"/>
      <c r="H138" s="316"/>
      <c r="I138" s="316"/>
      <c r="J138" s="316"/>
      <c r="K138" s="316"/>
      <c r="L138" s="316"/>
      <c r="M138" s="316"/>
      <c r="N138" s="316"/>
    </row>
    <row r="139" spans="1:14" ht="120">
      <c r="A139" s="356" t="s">
        <v>518</v>
      </c>
      <c r="B139" s="357" t="s">
        <v>519</v>
      </c>
      <c r="C139" s="358" t="s">
        <v>36</v>
      </c>
      <c r="D139" s="359">
        <v>5</v>
      </c>
      <c r="E139" s="507"/>
      <c r="F139" s="304">
        <f t="shared" ref="F139:F167" si="2">D139*E139</f>
        <v>0</v>
      </c>
      <c r="G139" s="401"/>
      <c r="H139" s="316"/>
      <c r="I139" s="316"/>
      <c r="J139" s="316"/>
      <c r="K139" s="316"/>
      <c r="L139" s="316"/>
      <c r="M139" s="316"/>
      <c r="N139" s="316"/>
    </row>
    <row r="140" spans="1:14">
      <c r="A140" s="356"/>
      <c r="B140" s="357"/>
      <c r="C140" s="358"/>
      <c r="D140" s="359"/>
      <c r="E140" s="360"/>
      <c r="F140" s="304"/>
      <c r="G140" s="401"/>
      <c r="H140" s="316"/>
      <c r="I140" s="316"/>
      <c r="J140" s="316"/>
      <c r="K140" s="316"/>
      <c r="L140" s="316"/>
      <c r="M140" s="316"/>
      <c r="N140" s="316"/>
    </row>
    <row r="141" spans="1:14" ht="150" customHeight="1">
      <c r="A141" s="356" t="s">
        <v>520</v>
      </c>
      <c r="B141" s="357" t="s">
        <v>521</v>
      </c>
      <c r="C141" s="358" t="s">
        <v>36</v>
      </c>
      <c r="D141" s="359">
        <v>30</v>
      </c>
      <c r="E141" s="507"/>
      <c r="F141" s="304">
        <f t="shared" si="2"/>
        <v>0</v>
      </c>
      <c r="G141" s="316"/>
      <c r="H141" s="316"/>
      <c r="I141" s="316"/>
      <c r="J141" s="316"/>
      <c r="K141" s="316"/>
      <c r="L141" s="316"/>
      <c r="M141" s="316"/>
      <c r="N141" s="316"/>
    </row>
    <row r="142" spans="1:14">
      <c r="A142" s="356"/>
      <c r="B142" s="357"/>
      <c r="C142" s="358"/>
      <c r="D142" s="359"/>
      <c r="E142" s="360"/>
      <c r="F142" s="273"/>
      <c r="G142" s="316"/>
      <c r="H142" s="316"/>
      <c r="I142" s="316"/>
      <c r="J142" s="316"/>
      <c r="K142" s="316"/>
      <c r="L142" s="316"/>
      <c r="M142" s="316"/>
      <c r="N142" s="316"/>
    </row>
    <row r="143" spans="1:14" ht="149.25" customHeight="1">
      <c r="A143" s="356" t="s">
        <v>522</v>
      </c>
      <c r="B143" s="357" t="s">
        <v>523</v>
      </c>
      <c r="C143" s="358" t="s">
        <v>36</v>
      </c>
      <c r="D143" s="359">
        <v>10</v>
      </c>
      <c r="E143" s="507"/>
      <c r="F143" s="304">
        <f t="shared" si="2"/>
        <v>0</v>
      </c>
      <c r="G143" s="316"/>
      <c r="H143" s="316"/>
      <c r="I143" s="316"/>
      <c r="J143" s="316"/>
      <c r="K143" s="316"/>
      <c r="L143" s="316"/>
      <c r="M143" s="316"/>
      <c r="N143" s="316"/>
    </row>
    <row r="144" spans="1:14">
      <c r="A144" s="356"/>
      <c r="B144" s="357"/>
      <c r="C144" s="358"/>
      <c r="D144" s="359"/>
      <c r="E144" s="360"/>
      <c r="F144" s="304"/>
      <c r="G144" s="316"/>
      <c r="H144" s="316"/>
      <c r="I144" s="316"/>
      <c r="J144" s="316"/>
      <c r="K144" s="316"/>
      <c r="L144" s="316"/>
      <c r="M144" s="316"/>
      <c r="N144" s="316"/>
    </row>
    <row r="145" spans="1:14" ht="152.25" customHeight="1">
      <c r="A145" s="356" t="s">
        <v>524</v>
      </c>
      <c r="B145" s="357" t="s">
        <v>525</v>
      </c>
      <c r="C145" s="358" t="s">
        <v>36</v>
      </c>
      <c r="D145" s="359">
        <v>5</v>
      </c>
      <c r="E145" s="507"/>
      <c r="F145" s="304">
        <f t="shared" si="2"/>
        <v>0</v>
      </c>
      <c r="G145" s="316"/>
      <c r="H145" s="316"/>
      <c r="I145" s="316"/>
      <c r="J145" s="316"/>
      <c r="K145" s="316"/>
      <c r="L145" s="316"/>
      <c r="M145" s="316"/>
      <c r="N145" s="316"/>
    </row>
    <row r="146" spans="1:14">
      <c r="A146" s="356"/>
      <c r="B146" s="357"/>
      <c r="C146" s="358"/>
      <c r="D146" s="359"/>
      <c r="E146" s="360"/>
      <c r="F146" s="304"/>
      <c r="G146" s="316"/>
      <c r="H146" s="316"/>
      <c r="I146" s="316"/>
      <c r="J146" s="316"/>
      <c r="K146" s="316"/>
      <c r="L146" s="316"/>
      <c r="M146" s="316"/>
      <c r="N146" s="316"/>
    </row>
    <row r="147" spans="1:14" ht="96">
      <c r="A147" s="356" t="s">
        <v>526</v>
      </c>
      <c r="B147" s="357" t="s">
        <v>527</v>
      </c>
      <c r="C147" s="358" t="s">
        <v>36</v>
      </c>
      <c r="D147" s="359">
        <v>7</v>
      </c>
      <c r="E147" s="507"/>
      <c r="F147" s="304">
        <f t="shared" si="2"/>
        <v>0</v>
      </c>
      <c r="G147" s="316"/>
      <c r="H147" s="316"/>
      <c r="I147" s="316"/>
      <c r="J147" s="316"/>
      <c r="K147" s="316"/>
      <c r="L147" s="316"/>
      <c r="M147" s="316"/>
      <c r="N147" s="316"/>
    </row>
    <row r="148" spans="1:14">
      <c r="A148" s="356"/>
      <c r="B148" s="357"/>
      <c r="C148" s="358"/>
      <c r="D148" s="359"/>
      <c r="E148" s="360"/>
      <c r="F148" s="304"/>
      <c r="G148" s="316"/>
      <c r="H148" s="316"/>
      <c r="I148" s="316"/>
      <c r="J148" s="316"/>
      <c r="K148" s="316"/>
      <c r="L148" s="316"/>
      <c r="M148" s="316"/>
      <c r="N148" s="316"/>
    </row>
    <row r="149" spans="1:14" ht="72">
      <c r="A149" s="356" t="s">
        <v>528</v>
      </c>
      <c r="B149" s="357" t="s">
        <v>529</v>
      </c>
      <c r="C149" s="358" t="s">
        <v>36</v>
      </c>
      <c r="D149" s="359">
        <v>2</v>
      </c>
      <c r="E149" s="507"/>
      <c r="F149" s="304">
        <f t="shared" si="2"/>
        <v>0</v>
      </c>
      <c r="G149" s="316"/>
      <c r="H149" s="316"/>
      <c r="I149" s="316"/>
      <c r="J149" s="316"/>
      <c r="K149" s="316"/>
      <c r="L149" s="316"/>
      <c r="M149" s="316"/>
      <c r="N149" s="316"/>
    </row>
    <row r="150" spans="1:14">
      <c r="A150" s="356"/>
      <c r="B150" s="357"/>
      <c r="C150" s="358"/>
      <c r="D150" s="359"/>
      <c r="E150" s="360"/>
      <c r="F150" s="304"/>
      <c r="G150" s="316"/>
      <c r="H150" s="316"/>
      <c r="I150" s="316"/>
      <c r="J150" s="316"/>
      <c r="K150" s="316"/>
      <c r="L150" s="316"/>
      <c r="M150" s="316"/>
      <c r="N150" s="316"/>
    </row>
    <row r="151" spans="1:14" ht="43.5" customHeight="1">
      <c r="A151" s="356" t="s">
        <v>530</v>
      </c>
      <c r="B151" s="357" t="s">
        <v>531</v>
      </c>
      <c r="C151" s="358" t="s">
        <v>36</v>
      </c>
      <c r="D151" s="359">
        <v>5</v>
      </c>
      <c r="E151" s="507"/>
      <c r="F151" s="304">
        <f t="shared" si="2"/>
        <v>0</v>
      </c>
      <c r="G151" s="316"/>
      <c r="H151" s="316"/>
      <c r="I151" s="316"/>
      <c r="J151" s="316"/>
      <c r="K151" s="316"/>
      <c r="L151" s="316"/>
      <c r="M151" s="316"/>
      <c r="N151" s="316"/>
    </row>
    <row r="152" spans="1:14">
      <c r="A152" s="356"/>
      <c r="B152" s="357"/>
      <c r="C152" s="358"/>
      <c r="D152" s="359"/>
      <c r="E152" s="360"/>
      <c r="F152" s="273"/>
      <c r="G152" s="316"/>
      <c r="H152" s="316"/>
      <c r="I152" s="316"/>
      <c r="J152" s="316"/>
      <c r="K152" s="316"/>
      <c r="L152" s="316"/>
      <c r="M152" s="316"/>
      <c r="N152" s="316"/>
    </row>
    <row r="153" spans="1:14" ht="18" customHeight="1">
      <c r="A153" s="356" t="s">
        <v>532</v>
      </c>
      <c r="B153" s="402" t="s">
        <v>533</v>
      </c>
      <c r="C153" s="367" t="s">
        <v>386</v>
      </c>
      <c r="D153" s="364">
        <v>150</v>
      </c>
      <c r="E153" s="507"/>
      <c r="F153" s="304">
        <f t="shared" si="2"/>
        <v>0</v>
      </c>
      <c r="G153" s="403"/>
      <c r="H153" s="316"/>
      <c r="I153" s="403"/>
      <c r="J153" s="403"/>
      <c r="K153" s="404"/>
      <c r="L153" s="403"/>
      <c r="M153" s="403"/>
      <c r="N153" s="389"/>
    </row>
    <row r="154" spans="1:14">
      <c r="A154" s="356"/>
      <c r="B154" s="402"/>
      <c r="C154" s="367"/>
      <c r="D154" s="364"/>
      <c r="E154" s="365"/>
      <c r="F154" s="304"/>
      <c r="G154" s="403"/>
      <c r="H154" s="316"/>
      <c r="I154" s="403"/>
      <c r="J154" s="403"/>
      <c r="K154" s="404"/>
      <c r="L154" s="403"/>
      <c r="M154" s="403"/>
      <c r="N154" s="389"/>
    </row>
    <row r="155" spans="1:14" ht="29.25" customHeight="1">
      <c r="A155" s="356" t="s">
        <v>534</v>
      </c>
      <c r="B155" s="402" t="s">
        <v>535</v>
      </c>
      <c r="C155" s="358" t="s">
        <v>386</v>
      </c>
      <c r="D155" s="364">
        <v>110</v>
      </c>
      <c r="E155" s="507"/>
      <c r="F155" s="304">
        <f t="shared" si="2"/>
        <v>0</v>
      </c>
      <c r="G155" s="316"/>
      <c r="H155" s="316"/>
      <c r="I155" s="316"/>
      <c r="J155" s="316"/>
      <c r="K155" s="316"/>
      <c r="L155" s="316"/>
      <c r="M155" s="316"/>
      <c r="N155" s="405"/>
    </row>
    <row r="156" spans="1:14">
      <c r="A156" s="356"/>
      <c r="B156" s="402"/>
      <c r="C156" s="358"/>
      <c r="D156" s="364"/>
      <c r="E156" s="365"/>
      <c r="F156" s="304"/>
      <c r="G156" s="316"/>
      <c r="H156" s="316"/>
      <c r="I156" s="316"/>
      <c r="J156" s="316"/>
      <c r="K156" s="316"/>
      <c r="L156" s="316"/>
      <c r="M156" s="316"/>
      <c r="N156" s="405"/>
    </row>
    <row r="157" spans="1:14" ht="29.25" customHeight="1">
      <c r="A157" s="356" t="s">
        <v>536</v>
      </c>
      <c r="B157" s="402" t="s">
        <v>537</v>
      </c>
      <c r="C157" s="358" t="s">
        <v>386</v>
      </c>
      <c r="D157" s="364">
        <v>15</v>
      </c>
      <c r="E157" s="507"/>
      <c r="F157" s="304">
        <f t="shared" si="2"/>
        <v>0</v>
      </c>
      <c r="G157" s="316"/>
      <c r="H157" s="316"/>
      <c r="I157" s="316"/>
      <c r="J157" s="316"/>
      <c r="K157" s="316"/>
      <c r="L157" s="316"/>
      <c r="M157" s="316"/>
      <c r="N157" s="405"/>
    </row>
    <row r="158" spans="1:14">
      <c r="A158" s="356"/>
      <c r="B158" s="402"/>
      <c r="C158" s="358"/>
      <c r="D158" s="364"/>
      <c r="E158" s="365"/>
      <c r="F158" s="304"/>
      <c r="G158" s="316"/>
      <c r="H158" s="316"/>
      <c r="I158" s="316"/>
      <c r="J158" s="316"/>
      <c r="K158" s="316"/>
      <c r="L158" s="316"/>
      <c r="M158" s="316"/>
      <c r="N158" s="405"/>
    </row>
    <row r="159" spans="1:14" ht="17.25" customHeight="1">
      <c r="A159" s="356" t="s">
        <v>538</v>
      </c>
      <c r="B159" s="406" t="s">
        <v>539</v>
      </c>
      <c r="C159" s="373" t="s">
        <v>386</v>
      </c>
      <c r="D159" s="368">
        <v>10</v>
      </c>
      <c r="E159" s="507"/>
      <c r="F159" s="304">
        <f t="shared" si="2"/>
        <v>0</v>
      </c>
      <c r="G159" s="399"/>
      <c r="H159" s="399"/>
      <c r="I159" s="366"/>
      <c r="J159" s="366"/>
      <c r="K159" s="328"/>
      <c r="L159" s="366"/>
      <c r="M159" s="366"/>
      <c r="N159" s="405"/>
    </row>
    <row r="160" spans="1:14">
      <c r="A160" s="356"/>
      <c r="B160" s="406"/>
      <c r="C160" s="373"/>
      <c r="D160" s="368"/>
      <c r="E160" s="365"/>
      <c r="F160" s="304"/>
      <c r="G160" s="399"/>
      <c r="H160" s="399"/>
      <c r="I160" s="366"/>
      <c r="J160" s="366"/>
      <c r="K160" s="328"/>
      <c r="L160" s="366"/>
      <c r="M160" s="366"/>
      <c r="N160" s="405"/>
    </row>
    <row r="161" spans="1:15" ht="18" customHeight="1">
      <c r="A161" s="356" t="s">
        <v>540</v>
      </c>
      <c r="B161" s="406" t="s">
        <v>541</v>
      </c>
      <c r="C161" s="373" t="s">
        <v>386</v>
      </c>
      <c r="D161" s="364">
        <v>5</v>
      </c>
      <c r="E161" s="507"/>
      <c r="F161" s="304">
        <f t="shared" si="2"/>
        <v>0</v>
      </c>
      <c r="G161" s="403"/>
      <c r="H161" s="403"/>
      <c r="I161" s="403"/>
      <c r="J161" s="403"/>
      <c r="K161" s="407"/>
      <c r="L161" s="403"/>
      <c r="M161" s="403"/>
      <c r="N161" s="389"/>
    </row>
    <row r="162" spans="1:15">
      <c r="A162" s="356"/>
      <c r="B162" s="406"/>
      <c r="C162" s="373"/>
      <c r="D162" s="364"/>
      <c r="E162" s="365"/>
      <c r="F162" s="304"/>
      <c r="G162" s="403"/>
      <c r="H162" s="403"/>
      <c r="I162" s="403"/>
      <c r="J162" s="403"/>
      <c r="K162" s="407"/>
      <c r="L162" s="403"/>
      <c r="M162" s="403"/>
      <c r="N162" s="389"/>
    </row>
    <row r="163" spans="1:15" ht="17.25" customHeight="1">
      <c r="A163" s="356" t="s">
        <v>542</v>
      </c>
      <c r="B163" s="408" t="s">
        <v>543</v>
      </c>
      <c r="C163" s="373" t="s">
        <v>36</v>
      </c>
      <c r="D163" s="364">
        <v>6</v>
      </c>
      <c r="E163" s="507"/>
      <c r="F163" s="304">
        <f t="shared" si="2"/>
        <v>0</v>
      </c>
      <c r="G163" s="403"/>
      <c r="H163" s="403"/>
      <c r="I163" s="403"/>
      <c r="J163" s="403"/>
      <c r="K163" s="407"/>
      <c r="L163" s="403"/>
      <c r="M163" s="403"/>
      <c r="N163" s="389"/>
    </row>
    <row r="164" spans="1:15">
      <c r="A164" s="356"/>
      <c r="B164" s="409"/>
      <c r="C164" s="373"/>
      <c r="D164" s="364"/>
      <c r="E164" s="365"/>
      <c r="F164" s="304"/>
      <c r="G164" s="403"/>
      <c r="H164" s="403"/>
      <c r="I164" s="403"/>
      <c r="J164" s="403"/>
      <c r="K164" s="407"/>
      <c r="L164" s="403"/>
      <c r="M164" s="403"/>
      <c r="N164" s="389"/>
    </row>
    <row r="165" spans="1:15" ht="53.25" customHeight="1">
      <c r="A165" s="356" t="s">
        <v>544</v>
      </c>
      <c r="B165" s="357" t="s">
        <v>545</v>
      </c>
      <c r="C165" s="358" t="s">
        <v>36</v>
      </c>
      <c r="D165" s="359">
        <v>1</v>
      </c>
      <c r="E165" s="507"/>
      <c r="F165" s="304">
        <f t="shared" si="2"/>
        <v>0</v>
      </c>
      <c r="G165" s="316"/>
      <c r="H165" s="316"/>
      <c r="I165" s="316"/>
      <c r="J165" s="316"/>
      <c r="K165" s="316"/>
      <c r="L165" s="316"/>
      <c r="M165" s="316"/>
      <c r="N165" s="316"/>
    </row>
    <row r="166" spans="1:15">
      <c r="A166" s="356"/>
      <c r="B166" s="357"/>
      <c r="C166" s="358"/>
      <c r="D166" s="359"/>
      <c r="E166" s="360"/>
      <c r="F166" s="304"/>
      <c r="G166" s="316"/>
      <c r="H166" s="316"/>
      <c r="I166" s="316"/>
      <c r="J166" s="316"/>
      <c r="K166" s="316"/>
      <c r="L166" s="316"/>
      <c r="M166" s="316"/>
      <c r="N166" s="316"/>
    </row>
    <row r="167" spans="1:15" ht="18" customHeight="1">
      <c r="A167" s="356" t="s">
        <v>546</v>
      </c>
      <c r="B167" s="357" t="s">
        <v>778</v>
      </c>
      <c r="C167" s="358" t="s">
        <v>485</v>
      </c>
      <c r="D167" s="359">
        <v>1</v>
      </c>
      <c r="E167" s="507"/>
      <c r="F167" s="304">
        <f t="shared" si="2"/>
        <v>0</v>
      </c>
      <c r="G167" s="370"/>
      <c r="H167" s="316"/>
      <c r="I167" s="316"/>
      <c r="J167" s="316"/>
      <c r="K167" s="316"/>
      <c r="L167" s="316"/>
      <c r="M167" s="316"/>
      <c r="N167" s="316"/>
      <c r="O167" s="316"/>
    </row>
    <row r="168" spans="1:15">
      <c r="A168" s="371"/>
      <c r="B168" s="372"/>
      <c r="C168" s="373"/>
      <c r="D168" s="374"/>
      <c r="E168" s="375"/>
      <c r="F168" s="376"/>
      <c r="G168" s="316"/>
      <c r="H168" s="316"/>
      <c r="I168" s="316"/>
      <c r="J168" s="316"/>
      <c r="K168" s="316"/>
      <c r="L168" s="316"/>
      <c r="M168" s="316"/>
      <c r="N168" s="316"/>
      <c r="O168" s="316"/>
    </row>
    <row r="169" spans="1:15" ht="24">
      <c r="A169" s="377"/>
      <c r="B169" s="378" t="s">
        <v>547</v>
      </c>
      <c r="C169" s="373"/>
      <c r="D169" s="374"/>
      <c r="E169" s="376"/>
      <c r="F169" s="379">
        <f>SUM(F135:F167)</f>
        <v>0</v>
      </c>
      <c r="G169" s="380"/>
      <c r="H169" s="380"/>
      <c r="I169" s="381"/>
      <c r="J169" s="381"/>
      <c r="K169" s="382"/>
      <c r="L169" s="381"/>
      <c r="M169" s="381"/>
      <c r="N169" s="383"/>
      <c r="O169" s="381"/>
    </row>
    <row r="170" spans="1:15">
      <c r="A170" s="384"/>
      <c r="B170" s="385"/>
      <c r="C170" s="373"/>
      <c r="D170" s="374"/>
      <c r="E170" s="376"/>
      <c r="F170" s="376"/>
      <c r="G170" s="386"/>
      <c r="H170" s="386"/>
      <c r="I170" s="366"/>
      <c r="J170" s="387"/>
      <c r="K170" s="328"/>
      <c r="L170" s="388"/>
      <c r="M170" s="366"/>
      <c r="N170" s="389"/>
      <c r="O170" s="410"/>
    </row>
    <row r="171" spans="1:15">
      <c r="A171" s="390" t="s">
        <v>52</v>
      </c>
      <c r="B171" s="391" t="s">
        <v>548</v>
      </c>
      <c r="C171" s="346"/>
      <c r="D171" s="347"/>
      <c r="E171" s="348"/>
      <c r="F171" s="349"/>
      <c r="G171" s="316"/>
      <c r="H171" s="316"/>
      <c r="I171" s="316"/>
      <c r="J171" s="316"/>
      <c r="K171" s="316"/>
      <c r="L171" s="316"/>
      <c r="M171" s="316"/>
      <c r="N171" s="316"/>
      <c r="O171" s="316"/>
    </row>
    <row r="172" spans="1:15">
      <c r="A172" s="392"/>
      <c r="B172" s="393" t="s">
        <v>488</v>
      </c>
      <c r="C172" s="358"/>
      <c r="D172" s="394"/>
      <c r="E172" s="360"/>
      <c r="F172" s="273"/>
      <c r="G172" s="316"/>
      <c r="H172" s="316"/>
      <c r="I172" s="316"/>
      <c r="J172" s="316"/>
      <c r="K172" s="316"/>
      <c r="L172" s="316"/>
      <c r="M172" s="316"/>
      <c r="N172" s="316"/>
      <c r="O172" s="316"/>
    </row>
    <row r="173" spans="1:15" ht="24">
      <c r="A173" s="392"/>
      <c r="B173" s="395" t="s">
        <v>549</v>
      </c>
      <c r="C173" s="358"/>
      <c r="D173" s="394"/>
      <c r="E173" s="360"/>
      <c r="F173" s="273"/>
      <c r="G173" s="316"/>
      <c r="H173" s="316"/>
      <c r="I173" s="316"/>
      <c r="J173" s="316"/>
      <c r="K173" s="316"/>
      <c r="L173" s="316"/>
      <c r="M173" s="316"/>
      <c r="N173" s="316"/>
      <c r="O173" s="316"/>
    </row>
    <row r="174" spans="1:15">
      <c r="A174" s="392"/>
      <c r="B174" s="357"/>
      <c r="C174" s="358"/>
      <c r="D174" s="411"/>
      <c r="E174" s="360"/>
      <c r="F174" s="273"/>
      <c r="G174" s="369"/>
      <c r="H174" s="326"/>
      <c r="I174" s="327"/>
      <c r="J174" s="327"/>
      <c r="K174" s="328"/>
      <c r="L174" s="327"/>
      <c r="M174" s="366"/>
      <c r="N174" s="336"/>
      <c r="O174" s="327"/>
    </row>
    <row r="175" spans="1:15" ht="30" customHeight="1">
      <c r="A175" s="356" t="s">
        <v>550</v>
      </c>
      <c r="B175" s="357" t="s">
        <v>551</v>
      </c>
      <c r="C175" s="358" t="s">
        <v>386</v>
      </c>
      <c r="D175" s="368">
        <v>940</v>
      </c>
      <c r="E175" s="507"/>
      <c r="F175" s="304">
        <f>D175*E175</f>
        <v>0</v>
      </c>
      <c r="G175" s="386"/>
      <c r="H175" s="386"/>
      <c r="I175" s="412"/>
      <c r="J175" s="412"/>
      <c r="K175" s="407"/>
      <c r="L175" s="412"/>
      <c r="M175" s="412"/>
      <c r="N175" s="413"/>
      <c r="O175" s="316"/>
    </row>
    <row r="176" spans="1:15">
      <c r="A176" s="356"/>
      <c r="B176" s="357"/>
      <c r="C176" s="358"/>
      <c r="D176" s="368"/>
      <c r="E176" s="365"/>
      <c r="F176" s="304"/>
      <c r="G176" s="386"/>
      <c r="H176" s="386"/>
      <c r="I176" s="412"/>
      <c r="J176" s="412"/>
      <c r="K176" s="407"/>
      <c r="L176" s="412"/>
      <c r="M176" s="412"/>
      <c r="N176" s="413"/>
      <c r="O176" s="316"/>
    </row>
    <row r="177" spans="1:15" ht="19.5" customHeight="1">
      <c r="A177" s="356" t="s">
        <v>552</v>
      </c>
      <c r="B177" s="357" t="s">
        <v>553</v>
      </c>
      <c r="C177" s="358" t="s">
        <v>386</v>
      </c>
      <c r="D177" s="368">
        <v>10</v>
      </c>
      <c r="E177" s="507"/>
      <c r="F177" s="304">
        <f>D177*E177</f>
        <v>0</v>
      </c>
      <c r="G177" s="414"/>
      <c r="H177" s="414"/>
      <c r="I177" s="415"/>
      <c r="J177" s="415"/>
      <c r="K177" s="416"/>
      <c r="L177" s="415"/>
      <c r="M177" s="415"/>
      <c r="N177" s="417"/>
      <c r="O177" s="418"/>
    </row>
    <row r="178" spans="1:15">
      <c r="A178" s="356"/>
      <c r="B178" s="357"/>
      <c r="C178" s="358"/>
      <c r="D178" s="368"/>
      <c r="E178" s="365"/>
      <c r="F178" s="304"/>
      <c r="G178" s="414"/>
      <c r="H178" s="414"/>
      <c r="I178" s="415"/>
      <c r="J178" s="415"/>
      <c r="K178" s="416"/>
      <c r="L178" s="415"/>
      <c r="M178" s="415"/>
      <c r="N178" s="417"/>
      <c r="O178" s="418"/>
    </row>
    <row r="179" spans="1:15" ht="19.5" customHeight="1">
      <c r="A179" s="356" t="s">
        <v>554</v>
      </c>
      <c r="B179" s="357" t="s">
        <v>555</v>
      </c>
      <c r="C179" s="358" t="s">
        <v>386</v>
      </c>
      <c r="D179" s="368">
        <v>10</v>
      </c>
      <c r="E179" s="507"/>
      <c r="F179" s="304">
        <f t="shared" ref="F179:F237" si="3">D179*E179</f>
        <v>0</v>
      </c>
      <c r="G179" s="414"/>
      <c r="H179" s="414"/>
      <c r="I179" s="415"/>
      <c r="J179" s="415"/>
      <c r="K179" s="416"/>
      <c r="L179" s="415"/>
      <c r="M179" s="415"/>
      <c r="N179" s="417"/>
      <c r="O179" s="418"/>
    </row>
    <row r="180" spans="1:15">
      <c r="A180" s="356"/>
      <c r="B180" s="357"/>
      <c r="C180" s="358"/>
      <c r="D180" s="368"/>
      <c r="E180" s="360"/>
      <c r="F180" s="304"/>
      <c r="G180" s="414"/>
      <c r="H180" s="414"/>
      <c r="I180" s="415"/>
      <c r="J180" s="415"/>
      <c r="K180" s="416"/>
      <c r="L180" s="415"/>
      <c r="M180" s="415"/>
      <c r="N180" s="417"/>
      <c r="O180" s="418"/>
    </row>
    <row r="181" spans="1:15" ht="19.5" customHeight="1">
      <c r="A181" s="356" t="s">
        <v>556</v>
      </c>
      <c r="B181" s="402" t="s">
        <v>557</v>
      </c>
      <c r="C181" s="363" t="s">
        <v>386</v>
      </c>
      <c r="D181" s="419">
        <v>10</v>
      </c>
      <c r="E181" s="507"/>
      <c r="F181" s="304">
        <f t="shared" si="3"/>
        <v>0</v>
      </c>
      <c r="G181" s="316"/>
      <c r="H181" s="316"/>
      <c r="I181" s="316"/>
      <c r="J181" s="316"/>
      <c r="K181" s="316"/>
      <c r="L181" s="316"/>
      <c r="M181" s="316"/>
      <c r="N181" s="389"/>
      <c r="O181" s="316"/>
    </row>
    <row r="182" spans="1:15">
      <c r="A182" s="356"/>
      <c r="B182" s="357"/>
      <c r="C182" s="363"/>
      <c r="D182" s="419"/>
      <c r="E182" s="365"/>
      <c r="F182" s="304"/>
      <c r="G182" s="316"/>
      <c r="H182" s="316"/>
      <c r="I182" s="316"/>
      <c r="J182" s="316"/>
      <c r="K182" s="316"/>
      <c r="L182" s="316"/>
      <c r="M182" s="316"/>
      <c r="N182" s="389"/>
      <c r="O182" s="316"/>
    </row>
    <row r="183" spans="1:15" ht="30" customHeight="1">
      <c r="A183" s="356" t="s">
        <v>558</v>
      </c>
      <c r="B183" s="357" t="s">
        <v>559</v>
      </c>
      <c r="C183" s="363" t="s">
        <v>36</v>
      </c>
      <c r="D183" s="419">
        <v>84</v>
      </c>
      <c r="E183" s="507"/>
      <c r="F183" s="304">
        <f t="shared" si="3"/>
        <v>0</v>
      </c>
      <c r="G183" s="386"/>
      <c r="H183" s="386"/>
      <c r="I183" s="412"/>
      <c r="J183" s="412"/>
      <c r="K183" s="407"/>
      <c r="L183" s="412"/>
      <c r="M183" s="412"/>
      <c r="N183" s="389"/>
      <c r="O183" s="316"/>
    </row>
    <row r="184" spans="1:15">
      <c r="A184" s="356"/>
      <c r="B184" s="357"/>
      <c r="C184" s="363"/>
      <c r="D184" s="419"/>
      <c r="E184" s="365"/>
      <c r="F184" s="304"/>
      <c r="G184" s="386"/>
      <c r="H184" s="386"/>
      <c r="I184" s="412"/>
      <c r="J184" s="412"/>
      <c r="K184" s="407"/>
      <c r="L184" s="412"/>
      <c r="M184" s="412"/>
      <c r="N184" s="389"/>
      <c r="O184" s="316"/>
    </row>
    <row r="185" spans="1:15" ht="91.5" customHeight="1">
      <c r="A185" s="356" t="s">
        <v>560</v>
      </c>
      <c r="B185" s="357" t="s">
        <v>561</v>
      </c>
      <c r="C185" s="363" t="s">
        <v>36</v>
      </c>
      <c r="D185" s="419">
        <v>305</v>
      </c>
      <c r="E185" s="507"/>
      <c r="F185" s="304">
        <f t="shared" si="3"/>
        <v>0</v>
      </c>
      <c r="G185" s="316"/>
      <c r="H185" s="316"/>
      <c r="I185" s="316"/>
      <c r="J185" s="316"/>
      <c r="K185" s="316"/>
      <c r="L185" s="316"/>
      <c r="M185" s="316"/>
      <c r="N185" s="405"/>
      <c r="O185" s="316"/>
    </row>
    <row r="186" spans="1:15">
      <c r="A186" s="356"/>
      <c r="B186" s="357"/>
      <c r="C186" s="363"/>
      <c r="D186" s="419"/>
      <c r="E186" s="365"/>
      <c r="F186" s="304"/>
      <c r="G186" s="316"/>
      <c r="H186" s="316"/>
      <c r="I186" s="316"/>
      <c r="J186" s="316"/>
      <c r="K186" s="316"/>
      <c r="L186" s="316"/>
      <c r="M186" s="316"/>
      <c r="N186" s="405"/>
      <c r="O186" s="316"/>
    </row>
    <row r="187" spans="1:15" ht="42.75" customHeight="1">
      <c r="A187" s="356" t="s">
        <v>562</v>
      </c>
      <c r="B187" s="357" t="s">
        <v>563</v>
      </c>
      <c r="C187" s="363" t="s">
        <v>36</v>
      </c>
      <c r="D187" s="419">
        <v>165</v>
      </c>
      <c r="E187" s="507"/>
      <c r="F187" s="304">
        <f t="shared" si="3"/>
        <v>0</v>
      </c>
      <c r="G187" s="316"/>
      <c r="H187" s="316"/>
      <c r="I187" s="316"/>
      <c r="J187" s="316"/>
      <c r="K187" s="316"/>
      <c r="L187" s="316"/>
      <c r="M187" s="316"/>
      <c r="N187" s="413"/>
      <c r="O187" s="316"/>
    </row>
    <row r="188" spans="1:15">
      <c r="A188" s="356"/>
      <c r="B188" s="357"/>
      <c r="C188" s="363"/>
      <c r="D188" s="419"/>
      <c r="E188" s="365"/>
      <c r="F188" s="304"/>
      <c r="G188" s="316"/>
      <c r="H188" s="316"/>
      <c r="I188" s="316"/>
      <c r="J188" s="316"/>
      <c r="K188" s="316"/>
      <c r="L188" s="316"/>
      <c r="M188" s="316"/>
      <c r="N188" s="413"/>
      <c r="O188" s="316"/>
    </row>
    <row r="189" spans="1:15" ht="43.5" customHeight="1">
      <c r="A189" s="356" t="s">
        <v>564</v>
      </c>
      <c r="B189" s="357" t="s">
        <v>565</v>
      </c>
      <c r="C189" s="363" t="s">
        <v>36</v>
      </c>
      <c r="D189" s="419">
        <v>50</v>
      </c>
      <c r="E189" s="507"/>
      <c r="F189" s="304">
        <f t="shared" si="3"/>
        <v>0</v>
      </c>
      <c r="G189" s="316"/>
      <c r="H189" s="316"/>
      <c r="I189" s="316"/>
      <c r="J189" s="316"/>
      <c r="K189" s="316"/>
      <c r="L189" s="316"/>
      <c r="M189" s="316"/>
      <c r="N189" s="413"/>
      <c r="O189" s="316"/>
    </row>
    <row r="190" spans="1:15">
      <c r="A190" s="356"/>
      <c r="B190" s="357"/>
      <c r="C190" s="363"/>
      <c r="D190" s="419"/>
      <c r="E190" s="365"/>
      <c r="F190" s="304"/>
      <c r="G190" s="316"/>
      <c r="H190" s="316"/>
      <c r="I190" s="316"/>
      <c r="J190" s="316"/>
      <c r="K190" s="316"/>
      <c r="L190" s="316"/>
      <c r="M190" s="316"/>
      <c r="N190" s="413"/>
      <c r="O190" s="316"/>
    </row>
    <row r="191" spans="1:15" ht="30.75" customHeight="1">
      <c r="A191" s="356" t="s">
        <v>566</v>
      </c>
      <c r="B191" s="357" t="s">
        <v>567</v>
      </c>
      <c r="C191" s="363" t="s">
        <v>36</v>
      </c>
      <c r="D191" s="419">
        <v>450</v>
      </c>
      <c r="E191" s="507"/>
      <c r="F191" s="304">
        <f t="shared" si="3"/>
        <v>0</v>
      </c>
      <c r="G191" s="316"/>
      <c r="H191" s="316"/>
      <c r="I191" s="316"/>
      <c r="J191" s="316"/>
      <c r="K191" s="316"/>
      <c r="L191" s="316"/>
      <c r="M191" s="316"/>
      <c r="N191" s="413"/>
      <c r="O191" s="316"/>
    </row>
    <row r="192" spans="1:15">
      <c r="A192" s="356"/>
      <c r="B192" s="357"/>
      <c r="C192" s="363"/>
      <c r="D192" s="419"/>
      <c r="E192" s="365"/>
      <c r="F192" s="273"/>
      <c r="G192" s="316"/>
      <c r="H192" s="316"/>
      <c r="I192" s="316"/>
      <c r="J192" s="316"/>
      <c r="K192" s="316"/>
      <c r="L192" s="316"/>
      <c r="M192" s="316"/>
      <c r="N192" s="413"/>
      <c r="O192" s="316"/>
    </row>
    <row r="193" spans="1:15" ht="42" customHeight="1">
      <c r="A193" s="356" t="s">
        <v>568</v>
      </c>
      <c r="B193" s="357" t="s">
        <v>569</v>
      </c>
      <c r="C193" s="363" t="s">
        <v>36</v>
      </c>
      <c r="D193" s="419">
        <v>5</v>
      </c>
      <c r="E193" s="507"/>
      <c r="F193" s="304">
        <f t="shared" si="3"/>
        <v>0</v>
      </c>
      <c r="G193" s="420"/>
      <c r="H193" s="316"/>
      <c r="I193" s="316"/>
      <c r="J193" s="316"/>
      <c r="K193" s="316"/>
      <c r="L193" s="316"/>
      <c r="M193" s="316"/>
      <c r="N193" s="413"/>
      <c r="O193" s="316"/>
    </row>
    <row r="194" spans="1:15">
      <c r="A194" s="356"/>
      <c r="B194" s="357"/>
      <c r="C194" s="363"/>
      <c r="D194" s="419"/>
      <c r="E194" s="365"/>
      <c r="F194" s="304"/>
      <c r="G194" s="420"/>
      <c r="H194" s="316"/>
      <c r="I194" s="316"/>
      <c r="J194" s="316"/>
      <c r="K194" s="316"/>
      <c r="L194" s="316"/>
      <c r="M194" s="316"/>
      <c r="N194" s="413"/>
      <c r="O194" s="316"/>
    </row>
    <row r="195" spans="1:15" ht="78.75" customHeight="1">
      <c r="A195" s="356" t="s">
        <v>570</v>
      </c>
      <c r="B195" s="357" t="s">
        <v>571</v>
      </c>
      <c r="C195" s="363" t="s">
        <v>36</v>
      </c>
      <c r="D195" s="419">
        <v>21</v>
      </c>
      <c r="E195" s="507"/>
      <c r="F195" s="304">
        <f t="shared" si="3"/>
        <v>0</v>
      </c>
      <c r="G195" s="386"/>
      <c r="H195" s="386"/>
      <c r="I195" s="386"/>
      <c r="J195" s="386"/>
      <c r="K195" s="407"/>
      <c r="L195" s="366"/>
      <c r="M195" s="366"/>
      <c r="N195" s="421"/>
      <c r="O195" s="422"/>
    </row>
    <row r="196" spans="1:15">
      <c r="A196" s="356"/>
      <c r="B196" s="357"/>
      <c r="C196" s="363"/>
      <c r="D196" s="419"/>
      <c r="E196" s="365"/>
      <c r="F196" s="304"/>
      <c r="G196" s="386"/>
      <c r="H196" s="386"/>
      <c r="I196" s="386"/>
      <c r="J196" s="386"/>
      <c r="K196" s="407"/>
      <c r="L196" s="366"/>
      <c r="M196" s="366"/>
      <c r="N196" s="421"/>
      <c r="O196" s="422"/>
    </row>
    <row r="197" spans="1:15" ht="30" customHeight="1">
      <c r="A197" s="356" t="s">
        <v>572</v>
      </c>
      <c r="B197" s="357" t="s">
        <v>573</v>
      </c>
      <c r="C197" s="363" t="s">
        <v>36</v>
      </c>
      <c r="D197" s="419">
        <v>5</v>
      </c>
      <c r="E197" s="507"/>
      <c r="F197" s="304">
        <f t="shared" si="3"/>
        <v>0</v>
      </c>
      <c r="G197" s="386"/>
      <c r="H197" s="386"/>
      <c r="I197" s="412"/>
      <c r="J197" s="412"/>
      <c r="K197" s="407"/>
      <c r="L197" s="412"/>
      <c r="M197" s="412"/>
      <c r="N197" s="389"/>
      <c r="O197" s="316"/>
    </row>
    <row r="198" spans="1:15">
      <c r="A198" s="356"/>
      <c r="B198" s="357"/>
      <c r="C198" s="363"/>
      <c r="D198" s="419"/>
      <c r="E198" s="365"/>
      <c r="F198" s="304"/>
      <c r="G198" s="386"/>
      <c r="H198" s="386"/>
      <c r="I198" s="412"/>
      <c r="J198" s="412"/>
      <c r="K198" s="407"/>
      <c r="L198" s="412"/>
      <c r="M198" s="412"/>
      <c r="N198" s="389"/>
      <c r="O198" s="316"/>
    </row>
    <row r="199" spans="1:15" ht="18.75" customHeight="1">
      <c r="A199" s="356" t="s">
        <v>574</v>
      </c>
      <c r="B199" s="357" t="s">
        <v>575</v>
      </c>
      <c r="C199" s="363" t="s">
        <v>36</v>
      </c>
      <c r="D199" s="419">
        <v>22</v>
      </c>
      <c r="E199" s="507"/>
      <c r="F199" s="304">
        <f t="shared" si="3"/>
        <v>0</v>
      </c>
      <c r="G199" s="386"/>
      <c r="H199" s="386"/>
      <c r="I199" s="423"/>
      <c r="J199" s="423"/>
      <c r="K199" s="407"/>
      <c r="L199" s="423"/>
      <c r="M199" s="423"/>
      <c r="N199" s="421"/>
      <c r="O199" s="424"/>
    </row>
    <row r="200" spans="1:15">
      <c r="A200" s="356"/>
      <c r="B200" s="357"/>
      <c r="C200" s="363"/>
      <c r="D200" s="419"/>
      <c r="E200" s="365"/>
      <c r="F200" s="304"/>
      <c r="G200" s="386"/>
      <c r="H200" s="386"/>
      <c r="I200" s="423"/>
      <c r="J200" s="423"/>
      <c r="K200" s="407"/>
      <c r="L200" s="423"/>
      <c r="M200" s="423"/>
      <c r="N200" s="421"/>
      <c r="O200" s="424"/>
    </row>
    <row r="201" spans="1:15" ht="30.75" customHeight="1">
      <c r="A201" s="356" t="s">
        <v>576</v>
      </c>
      <c r="B201" s="357" t="s">
        <v>577</v>
      </c>
      <c r="C201" s="363" t="s">
        <v>36</v>
      </c>
      <c r="D201" s="364">
        <v>25</v>
      </c>
      <c r="E201" s="507"/>
      <c r="F201" s="304">
        <f t="shared" si="3"/>
        <v>0</v>
      </c>
      <c r="G201" s="386"/>
      <c r="H201" s="386"/>
      <c r="I201" s="423"/>
      <c r="J201" s="423"/>
      <c r="K201" s="407"/>
      <c r="L201" s="423"/>
      <c r="M201" s="423"/>
      <c r="N201" s="421"/>
      <c r="O201" s="316"/>
    </row>
    <row r="202" spans="1:15">
      <c r="A202" s="356"/>
      <c r="B202" s="357"/>
      <c r="C202" s="363"/>
      <c r="D202" s="364"/>
      <c r="E202" s="365"/>
      <c r="F202" s="304"/>
      <c r="G202" s="386"/>
      <c r="H202" s="386"/>
      <c r="I202" s="423"/>
      <c r="J202" s="423"/>
      <c r="K202" s="407"/>
      <c r="L202" s="423"/>
      <c r="M202" s="423"/>
      <c r="N202" s="421"/>
      <c r="O202" s="316"/>
    </row>
    <row r="203" spans="1:15" ht="42" customHeight="1">
      <c r="A203" s="356" t="s">
        <v>578</v>
      </c>
      <c r="B203" s="357" t="s">
        <v>579</v>
      </c>
      <c r="C203" s="363" t="s">
        <v>36</v>
      </c>
      <c r="D203" s="419">
        <v>30</v>
      </c>
      <c r="E203" s="507"/>
      <c r="F203" s="304">
        <f t="shared" si="3"/>
        <v>0</v>
      </c>
      <c r="G203" s="386"/>
      <c r="H203" s="386"/>
      <c r="I203" s="423"/>
      <c r="J203" s="423"/>
      <c r="K203" s="407"/>
      <c r="L203" s="423"/>
      <c r="M203" s="423"/>
      <c r="N203" s="421"/>
      <c r="O203" s="316"/>
    </row>
    <row r="204" spans="1:15">
      <c r="A204" s="356"/>
      <c r="B204" s="357"/>
      <c r="C204" s="363"/>
      <c r="D204" s="419"/>
      <c r="E204" s="365"/>
      <c r="F204" s="304"/>
      <c r="G204" s="386"/>
      <c r="H204" s="386"/>
      <c r="I204" s="423"/>
      <c r="J204" s="423"/>
      <c r="K204" s="407"/>
      <c r="L204" s="423"/>
      <c r="M204" s="423"/>
      <c r="N204" s="421"/>
      <c r="O204" s="316"/>
    </row>
    <row r="205" spans="1:15" ht="78" customHeight="1">
      <c r="A205" s="356" t="s">
        <v>580</v>
      </c>
      <c r="B205" s="357" t="s">
        <v>581</v>
      </c>
      <c r="C205" s="363" t="s">
        <v>36</v>
      </c>
      <c r="D205" s="419">
        <v>19</v>
      </c>
      <c r="E205" s="507"/>
      <c r="F205" s="304">
        <f t="shared" si="3"/>
        <v>0</v>
      </c>
      <c r="G205" s="386"/>
      <c r="H205" s="386"/>
      <c r="I205" s="423"/>
      <c r="J205" s="423"/>
      <c r="K205" s="407"/>
      <c r="L205" s="423"/>
      <c r="M205" s="425"/>
      <c r="N205" s="421"/>
      <c r="O205" s="316"/>
    </row>
    <row r="206" spans="1:15">
      <c r="A206" s="356"/>
      <c r="B206" s="357"/>
      <c r="C206" s="363"/>
      <c r="D206" s="419"/>
      <c r="E206" s="365"/>
      <c r="F206" s="304"/>
      <c r="G206" s="386"/>
      <c r="H206" s="386"/>
      <c r="I206" s="423"/>
      <c r="J206" s="423"/>
      <c r="K206" s="407"/>
      <c r="L206" s="423"/>
      <c r="M206" s="425"/>
      <c r="N206" s="421"/>
      <c r="O206" s="316"/>
    </row>
    <row r="207" spans="1:15" ht="31.5" customHeight="1">
      <c r="A207" s="356" t="s">
        <v>582</v>
      </c>
      <c r="B207" s="357" t="s">
        <v>583</v>
      </c>
      <c r="C207" s="363" t="s">
        <v>36</v>
      </c>
      <c r="D207" s="419">
        <v>5</v>
      </c>
      <c r="E207" s="507"/>
      <c r="F207" s="304">
        <f t="shared" si="3"/>
        <v>0</v>
      </c>
      <c r="G207" s="426"/>
      <c r="H207" s="386"/>
      <c r="I207" s="412"/>
      <c r="J207" s="412"/>
      <c r="K207" s="407"/>
      <c r="L207" s="412"/>
      <c r="M207" s="427"/>
      <c r="N207" s="413"/>
      <c r="O207" s="316"/>
    </row>
    <row r="208" spans="1:15">
      <c r="A208" s="356"/>
      <c r="B208" s="357"/>
      <c r="C208" s="363"/>
      <c r="D208" s="419"/>
      <c r="E208" s="365"/>
      <c r="F208" s="273"/>
      <c r="G208" s="426"/>
      <c r="H208" s="386"/>
      <c r="I208" s="412"/>
      <c r="J208" s="412"/>
      <c r="K208" s="407"/>
      <c r="L208" s="412"/>
      <c r="M208" s="427"/>
      <c r="N208" s="413"/>
      <c r="O208" s="316"/>
    </row>
    <row r="209" spans="1:15" ht="64.5" customHeight="1">
      <c r="A209" s="356" t="s">
        <v>584</v>
      </c>
      <c r="B209" s="402" t="s">
        <v>585</v>
      </c>
      <c r="C209" s="363" t="s">
        <v>36</v>
      </c>
      <c r="D209" s="419">
        <v>1</v>
      </c>
      <c r="E209" s="507"/>
      <c r="F209" s="304">
        <f t="shared" si="3"/>
        <v>0</v>
      </c>
      <c r="G209" s="423"/>
      <c r="H209" s="423"/>
      <c r="I209" s="423"/>
      <c r="J209" s="423"/>
      <c r="K209" s="407"/>
      <c r="L209" s="428"/>
      <c r="M209" s="428"/>
      <c r="N209" s="413"/>
      <c r="O209" s="413"/>
    </row>
    <row r="210" spans="1:15">
      <c r="A210" s="356"/>
      <c r="B210" s="402"/>
      <c r="C210" s="363"/>
      <c r="D210" s="419"/>
      <c r="E210" s="365"/>
      <c r="F210" s="304"/>
      <c r="G210" s="423"/>
      <c r="H210" s="423"/>
      <c r="I210" s="423"/>
      <c r="J210" s="423"/>
      <c r="K210" s="407"/>
      <c r="L210" s="428"/>
      <c r="M210" s="428"/>
      <c r="N210" s="413"/>
      <c r="O210" s="413"/>
    </row>
    <row r="211" spans="1:15" ht="64.5" customHeight="1">
      <c r="A211" s="356" t="s">
        <v>586</v>
      </c>
      <c r="B211" s="402" t="s">
        <v>587</v>
      </c>
      <c r="C211" s="363" t="s">
        <v>36</v>
      </c>
      <c r="D211" s="419">
        <v>1</v>
      </c>
      <c r="E211" s="507"/>
      <c r="F211" s="304">
        <f t="shared" si="3"/>
        <v>0</v>
      </c>
      <c r="G211" s="423"/>
      <c r="H211" s="423"/>
      <c r="I211" s="423"/>
      <c r="J211" s="423"/>
      <c r="K211" s="407"/>
      <c r="L211" s="428"/>
      <c r="M211" s="428"/>
      <c r="N211" s="413"/>
      <c r="O211" s="413"/>
    </row>
    <row r="212" spans="1:15">
      <c r="A212" s="356"/>
      <c r="B212" s="402"/>
      <c r="C212" s="363"/>
      <c r="D212" s="419"/>
      <c r="E212" s="365"/>
      <c r="F212" s="304"/>
      <c r="G212" s="423"/>
      <c r="H212" s="423"/>
      <c r="I212" s="423"/>
      <c r="J212" s="423"/>
      <c r="K212" s="407"/>
      <c r="L212" s="428"/>
      <c r="M212" s="428"/>
      <c r="N212" s="413"/>
      <c r="O212" s="413"/>
    </row>
    <row r="213" spans="1:15" ht="65.25" customHeight="1">
      <c r="A213" s="356" t="s">
        <v>588</v>
      </c>
      <c r="B213" s="429" t="s">
        <v>589</v>
      </c>
      <c r="C213" s="363" t="s">
        <v>36</v>
      </c>
      <c r="D213" s="364">
        <v>3</v>
      </c>
      <c r="E213" s="507"/>
      <c r="F213" s="304">
        <f t="shared" si="3"/>
        <v>0</v>
      </c>
      <c r="G213" s="423"/>
      <c r="H213" s="423"/>
      <c r="I213" s="423"/>
      <c r="J213" s="423"/>
      <c r="K213" s="407"/>
      <c r="L213" s="428"/>
      <c r="M213" s="428"/>
      <c r="N213" s="405"/>
      <c r="O213" s="427"/>
    </row>
    <row r="214" spans="1:15">
      <c r="A214" s="356"/>
      <c r="B214" s="429"/>
      <c r="C214" s="363"/>
      <c r="D214" s="364"/>
      <c r="E214" s="365"/>
      <c r="F214" s="304"/>
      <c r="G214" s="423"/>
      <c r="H214" s="423"/>
      <c r="I214" s="423"/>
      <c r="J214" s="423"/>
      <c r="K214" s="407"/>
      <c r="L214" s="428"/>
      <c r="M214" s="428"/>
      <c r="N214" s="405"/>
      <c r="O214" s="427"/>
    </row>
    <row r="215" spans="1:15" ht="66" customHeight="1">
      <c r="A215" s="356" t="s">
        <v>590</v>
      </c>
      <c r="B215" s="429" t="s">
        <v>591</v>
      </c>
      <c r="C215" s="363" t="s">
        <v>36</v>
      </c>
      <c r="D215" s="364">
        <v>3</v>
      </c>
      <c r="E215" s="507"/>
      <c r="F215" s="304">
        <f t="shared" si="3"/>
        <v>0</v>
      </c>
      <c r="G215" s="423"/>
      <c r="H215" s="423"/>
      <c r="I215" s="423"/>
      <c r="J215" s="423"/>
      <c r="K215" s="407"/>
      <c r="L215" s="428"/>
      <c r="M215" s="428"/>
      <c r="N215" s="405"/>
      <c r="O215" s="427"/>
    </row>
    <row r="216" spans="1:15">
      <c r="A216" s="356"/>
      <c r="B216" s="429"/>
      <c r="C216" s="363"/>
      <c r="D216" s="364"/>
      <c r="E216" s="365"/>
      <c r="F216" s="304"/>
      <c r="G216" s="423"/>
      <c r="H216" s="423"/>
      <c r="I216" s="423"/>
      <c r="J216" s="423"/>
      <c r="K216" s="407"/>
      <c r="L216" s="428"/>
      <c r="M216" s="428"/>
      <c r="N216" s="405"/>
      <c r="O216" s="427"/>
    </row>
    <row r="217" spans="1:15" ht="54.75" customHeight="1">
      <c r="A217" s="356" t="s">
        <v>592</v>
      </c>
      <c r="B217" s="429" t="s">
        <v>593</v>
      </c>
      <c r="C217" s="363" t="s">
        <v>36</v>
      </c>
      <c r="D217" s="364">
        <v>14</v>
      </c>
      <c r="E217" s="507"/>
      <c r="F217" s="304">
        <f t="shared" si="3"/>
        <v>0</v>
      </c>
      <c r="G217" s="423"/>
      <c r="H217" s="423"/>
      <c r="I217" s="423"/>
      <c r="J217" s="423"/>
      <c r="K217" s="407"/>
      <c r="L217" s="428"/>
      <c r="M217" s="428"/>
      <c r="N217" s="405"/>
      <c r="O217" s="427"/>
    </row>
    <row r="218" spans="1:15">
      <c r="A218" s="356"/>
      <c r="B218" s="429"/>
      <c r="C218" s="363"/>
      <c r="D218" s="364"/>
      <c r="E218" s="365"/>
      <c r="F218" s="304"/>
      <c r="G218" s="423"/>
      <c r="H218" s="423"/>
      <c r="I218" s="423"/>
      <c r="J218" s="423"/>
      <c r="K218" s="407"/>
      <c r="L218" s="428"/>
      <c r="M218" s="428"/>
      <c r="N218" s="405"/>
      <c r="O218" s="427"/>
    </row>
    <row r="219" spans="1:15" ht="89.25" customHeight="1">
      <c r="A219" s="356" t="s">
        <v>594</v>
      </c>
      <c r="B219" s="402" t="s">
        <v>595</v>
      </c>
      <c r="C219" s="363" t="s">
        <v>36</v>
      </c>
      <c r="D219" s="364">
        <v>60</v>
      </c>
      <c r="E219" s="507"/>
      <c r="F219" s="304">
        <f t="shared" si="3"/>
        <v>0</v>
      </c>
      <c r="G219" s="423"/>
      <c r="H219" s="423"/>
      <c r="I219" s="423"/>
      <c r="J219" s="423"/>
      <c r="K219" s="407"/>
      <c r="L219" s="428"/>
      <c r="M219" s="428"/>
      <c r="N219" s="405"/>
      <c r="O219" s="427"/>
    </row>
    <row r="220" spans="1:15">
      <c r="A220" s="356"/>
      <c r="B220" s="429"/>
      <c r="C220" s="363"/>
      <c r="D220" s="364"/>
      <c r="E220" s="365"/>
      <c r="F220" s="304"/>
      <c r="G220" s="423"/>
      <c r="H220" s="423"/>
      <c r="I220" s="423"/>
      <c r="J220" s="423"/>
      <c r="K220" s="407"/>
      <c r="L220" s="428"/>
      <c r="M220" s="428"/>
      <c r="N220" s="405"/>
      <c r="O220" s="427"/>
    </row>
    <row r="221" spans="1:15" ht="52.5" customHeight="1">
      <c r="A221" s="356" t="s">
        <v>596</v>
      </c>
      <c r="B221" s="402" t="s">
        <v>597</v>
      </c>
      <c r="C221" s="363" t="s">
        <v>36</v>
      </c>
      <c r="D221" s="419">
        <v>20</v>
      </c>
      <c r="E221" s="507"/>
      <c r="F221" s="304">
        <f t="shared" si="3"/>
        <v>0</v>
      </c>
      <c r="G221" s="428"/>
      <c r="H221" s="430"/>
      <c r="I221" s="430"/>
      <c r="J221" s="430"/>
      <c r="K221" s="430"/>
      <c r="L221" s="430"/>
      <c r="M221" s="430"/>
      <c r="N221" s="389"/>
      <c r="O221" s="430"/>
    </row>
    <row r="222" spans="1:15">
      <c r="A222" s="356"/>
      <c r="B222" s="357"/>
      <c r="C222" s="363"/>
      <c r="D222" s="419"/>
      <c r="E222" s="365"/>
      <c r="F222" s="304"/>
      <c r="G222" s="428"/>
      <c r="H222" s="430"/>
      <c r="I222" s="430"/>
      <c r="J222" s="430"/>
      <c r="K222" s="430"/>
      <c r="L222" s="430"/>
      <c r="M222" s="430"/>
      <c r="N222" s="389"/>
      <c r="O222" s="430"/>
    </row>
    <row r="223" spans="1:15" ht="18.75" customHeight="1">
      <c r="A223" s="356" t="s">
        <v>598</v>
      </c>
      <c r="B223" s="357" t="s">
        <v>599</v>
      </c>
      <c r="C223" s="367" t="s">
        <v>386</v>
      </c>
      <c r="D223" s="368">
        <v>30</v>
      </c>
      <c r="E223" s="507"/>
      <c r="F223" s="304">
        <f t="shared" si="3"/>
        <v>0</v>
      </c>
      <c r="G223" s="403"/>
      <c r="H223" s="403"/>
      <c r="I223" s="316"/>
      <c r="J223" s="316"/>
      <c r="K223" s="404"/>
      <c r="L223" s="316"/>
      <c r="M223" s="316"/>
      <c r="N223" s="389"/>
    </row>
    <row r="224" spans="1:15">
      <c r="A224" s="356"/>
      <c r="B224" s="357"/>
      <c r="C224" s="367"/>
      <c r="D224" s="368"/>
      <c r="E224" s="365"/>
      <c r="F224" s="304"/>
      <c r="G224" s="403"/>
      <c r="H224" s="403"/>
      <c r="I224" s="316"/>
      <c r="J224" s="316"/>
      <c r="K224" s="404"/>
      <c r="L224" s="316"/>
      <c r="M224" s="316"/>
      <c r="N224" s="389"/>
    </row>
    <row r="225" spans="1:14" ht="90" customHeight="1">
      <c r="A225" s="356" t="s">
        <v>600</v>
      </c>
      <c r="B225" s="402" t="s">
        <v>601</v>
      </c>
      <c r="C225" s="363" t="s">
        <v>386</v>
      </c>
      <c r="D225" s="419">
        <v>6</v>
      </c>
      <c r="E225" s="507"/>
      <c r="F225" s="304">
        <f t="shared" si="3"/>
        <v>0</v>
      </c>
      <c r="G225" s="362"/>
      <c r="H225" s="362"/>
      <c r="I225" s="388"/>
      <c r="J225" s="388"/>
      <c r="K225" s="431"/>
      <c r="L225" s="388"/>
      <c r="M225" s="388"/>
      <c r="N225" s="388"/>
    </row>
    <row r="226" spans="1:14">
      <c r="A226" s="356"/>
      <c r="B226" s="402"/>
      <c r="C226" s="363"/>
      <c r="D226" s="419"/>
      <c r="E226" s="365"/>
      <c r="F226" s="273"/>
      <c r="G226" s="362"/>
      <c r="H226" s="362"/>
      <c r="I226" s="388"/>
      <c r="J226" s="388"/>
      <c r="K226" s="431"/>
      <c r="L226" s="388"/>
      <c r="M226" s="388"/>
      <c r="N226" s="388"/>
    </row>
    <row r="227" spans="1:14" ht="90.75" customHeight="1">
      <c r="A227" s="356" t="s">
        <v>602</v>
      </c>
      <c r="B227" s="402" t="s">
        <v>603</v>
      </c>
      <c r="C227" s="363" t="s">
        <v>386</v>
      </c>
      <c r="D227" s="419">
        <v>12</v>
      </c>
      <c r="E227" s="507"/>
      <c r="F227" s="304">
        <f t="shared" si="3"/>
        <v>0</v>
      </c>
      <c r="G227" s="362"/>
      <c r="H227" s="362"/>
      <c r="I227" s="388"/>
      <c r="J227" s="388"/>
      <c r="K227" s="431"/>
      <c r="L227" s="388"/>
      <c r="M227" s="388"/>
      <c r="N227" s="388"/>
    </row>
    <row r="228" spans="1:14">
      <c r="A228" s="356"/>
      <c r="B228" s="357"/>
      <c r="C228" s="363"/>
      <c r="D228" s="419"/>
      <c r="E228" s="365"/>
      <c r="F228" s="304"/>
      <c r="G228" s="362"/>
      <c r="H228" s="362"/>
      <c r="I228" s="388"/>
      <c r="J228" s="388"/>
      <c r="K228" s="431"/>
      <c r="L228" s="388"/>
      <c r="M228" s="388"/>
      <c r="N228" s="388"/>
    </row>
    <row r="229" spans="1:14" ht="30" customHeight="1">
      <c r="A229" s="356" t="s">
        <v>604</v>
      </c>
      <c r="B229" s="357" t="s">
        <v>605</v>
      </c>
      <c r="C229" s="358" t="s">
        <v>36</v>
      </c>
      <c r="D229" s="359">
        <v>22</v>
      </c>
      <c r="E229" s="507"/>
      <c r="F229" s="304">
        <f t="shared" si="3"/>
        <v>0</v>
      </c>
      <c r="G229" s="369"/>
      <c r="H229" s="326"/>
      <c r="I229" s="327"/>
      <c r="J229" s="327"/>
      <c r="K229" s="328"/>
      <c r="L229" s="327"/>
      <c r="M229" s="366"/>
      <c r="N229" s="336"/>
    </row>
    <row r="230" spans="1:14">
      <c r="A230" s="356"/>
      <c r="B230" s="357"/>
      <c r="C230" s="358"/>
      <c r="D230" s="359"/>
      <c r="E230" s="360"/>
      <c r="F230" s="304"/>
      <c r="G230" s="369"/>
      <c r="H230" s="326"/>
      <c r="I230" s="327"/>
      <c r="J230" s="327"/>
      <c r="K230" s="328"/>
      <c r="L230" s="327"/>
      <c r="M230" s="366"/>
      <c r="N230" s="336"/>
    </row>
    <row r="231" spans="1:14" ht="321" customHeight="1">
      <c r="A231" s="356" t="s">
        <v>606</v>
      </c>
      <c r="B231" s="357" t="s">
        <v>607</v>
      </c>
      <c r="C231" s="358" t="s">
        <v>36</v>
      </c>
      <c r="D231" s="359">
        <v>5</v>
      </c>
      <c r="E231" s="507"/>
      <c r="F231" s="304">
        <f t="shared" si="3"/>
        <v>0</v>
      </c>
      <c r="G231" s="369"/>
      <c r="H231" s="326"/>
      <c r="I231" s="327"/>
      <c r="J231" s="327"/>
      <c r="K231" s="328"/>
      <c r="L231" s="327"/>
      <c r="M231" s="366"/>
      <c r="N231" s="336"/>
    </row>
    <row r="232" spans="1:14" ht="14.25" customHeight="1">
      <c r="A232" s="356"/>
      <c r="B232" s="357"/>
      <c r="C232" s="358"/>
      <c r="D232" s="359"/>
      <c r="E232" s="360"/>
      <c r="F232" s="273"/>
      <c r="G232" s="369"/>
      <c r="H232" s="326"/>
      <c r="I232" s="327"/>
      <c r="J232" s="327"/>
      <c r="K232" s="328"/>
      <c r="L232" s="327"/>
      <c r="M232" s="366"/>
      <c r="N232" s="336"/>
    </row>
    <row r="233" spans="1:14" ht="42.75" customHeight="1">
      <c r="A233" s="356" t="s">
        <v>608</v>
      </c>
      <c r="B233" s="357" t="s">
        <v>609</v>
      </c>
      <c r="C233" s="358" t="s">
        <v>36</v>
      </c>
      <c r="D233" s="359">
        <v>21</v>
      </c>
      <c r="E233" s="507"/>
      <c r="F233" s="304">
        <f t="shared" si="3"/>
        <v>0</v>
      </c>
      <c r="G233" s="369"/>
      <c r="H233" s="326"/>
      <c r="I233" s="327"/>
      <c r="J233" s="327"/>
      <c r="K233" s="328"/>
      <c r="L233" s="327"/>
      <c r="M233" s="366"/>
      <c r="N233" s="336"/>
    </row>
    <row r="234" spans="1:14">
      <c r="A234" s="356"/>
      <c r="B234" s="357"/>
      <c r="C234" s="358"/>
      <c r="D234" s="359"/>
      <c r="E234" s="360"/>
      <c r="F234" s="304"/>
      <c r="G234" s="369"/>
      <c r="H234" s="326"/>
      <c r="I234" s="327"/>
      <c r="J234" s="327"/>
      <c r="K234" s="328"/>
      <c r="L234" s="327"/>
      <c r="M234" s="366"/>
      <c r="N234" s="336"/>
    </row>
    <row r="235" spans="1:14" ht="19.5" customHeight="1">
      <c r="A235" s="356" t="s">
        <v>610</v>
      </c>
      <c r="B235" s="357" t="s">
        <v>611</v>
      </c>
      <c r="C235" s="363" t="s">
        <v>483</v>
      </c>
      <c r="D235" s="419">
        <v>1</v>
      </c>
      <c r="E235" s="507"/>
      <c r="F235" s="304">
        <f t="shared" si="3"/>
        <v>0</v>
      </c>
      <c r="G235" s="430"/>
      <c r="H235" s="430"/>
      <c r="I235" s="430"/>
      <c r="J235" s="430"/>
      <c r="K235" s="430"/>
      <c r="L235" s="430"/>
      <c r="M235" s="430"/>
      <c r="N235" s="430"/>
    </row>
    <row r="236" spans="1:14">
      <c r="A236" s="356"/>
      <c r="B236" s="357"/>
      <c r="C236" s="363"/>
      <c r="D236" s="419"/>
      <c r="E236" s="365"/>
      <c r="F236" s="304"/>
      <c r="G236" s="430"/>
      <c r="H236" s="430"/>
      <c r="I236" s="430"/>
      <c r="J236" s="430"/>
      <c r="K236" s="430"/>
      <c r="L236" s="430"/>
      <c r="M236" s="430"/>
      <c r="N236" s="430"/>
    </row>
    <row r="237" spans="1:14" ht="18" customHeight="1">
      <c r="A237" s="356" t="s">
        <v>612</v>
      </c>
      <c r="B237" s="357" t="s">
        <v>778</v>
      </c>
      <c r="C237" s="358" t="s">
        <v>485</v>
      </c>
      <c r="D237" s="359">
        <v>1</v>
      </c>
      <c r="E237" s="507"/>
      <c r="F237" s="304">
        <f t="shared" si="3"/>
        <v>0</v>
      </c>
      <c r="G237" s="370"/>
      <c r="H237" s="430"/>
      <c r="I237" s="430"/>
      <c r="J237" s="430"/>
      <c r="K237" s="430"/>
      <c r="L237" s="430"/>
      <c r="M237" s="430"/>
      <c r="N237" s="430"/>
    </row>
    <row r="238" spans="1:14">
      <c r="A238" s="371"/>
      <c r="B238" s="372"/>
      <c r="C238" s="373"/>
      <c r="D238" s="374"/>
      <c r="E238" s="375"/>
      <c r="F238" s="365"/>
      <c r="G238" s="403"/>
      <c r="H238" s="403"/>
      <c r="I238" s="403"/>
      <c r="J238" s="403"/>
      <c r="K238" s="404"/>
      <c r="L238" s="403"/>
      <c r="M238" s="403"/>
      <c r="N238" s="389"/>
    </row>
    <row r="239" spans="1:14">
      <c r="A239" s="377"/>
      <c r="B239" s="378" t="s">
        <v>613</v>
      </c>
      <c r="C239" s="373"/>
      <c r="D239" s="374"/>
      <c r="E239" s="376"/>
      <c r="F239" s="379">
        <f>SUM(F174:F237)</f>
        <v>0</v>
      </c>
      <c r="G239" s="403"/>
      <c r="H239" s="403"/>
      <c r="I239" s="403"/>
      <c r="J239" s="403"/>
      <c r="K239" s="404"/>
      <c r="L239" s="403"/>
      <c r="M239" s="403"/>
      <c r="N239" s="389"/>
    </row>
    <row r="240" spans="1:14">
      <c r="A240" s="384"/>
      <c r="B240" s="385"/>
      <c r="C240" s="373"/>
      <c r="D240" s="374"/>
      <c r="E240" s="376"/>
      <c r="F240" s="376"/>
      <c r="G240" s="403"/>
      <c r="H240" s="403"/>
      <c r="I240" s="403"/>
      <c r="J240" s="403"/>
      <c r="K240" s="404"/>
      <c r="L240" s="403"/>
      <c r="M240" s="403"/>
      <c r="N240" s="389"/>
    </row>
    <row r="241" spans="1:14">
      <c r="A241" s="390" t="s">
        <v>55</v>
      </c>
      <c r="B241" s="391" t="s">
        <v>614</v>
      </c>
      <c r="C241" s="346"/>
      <c r="D241" s="347"/>
      <c r="E241" s="348"/>
      <c r="F241" s="349"/>
      <c r="G241" s="316"/>
      <c r="H241" s="316"/>
      <c r="I241" s="316"/>
      <c r="J241" s="316"/>
      <c r="K241" s="316"/>
      <c r="L241" s="316"/>
      <c r="M241" s="316"/>
      <c r="N241" s="316"/>
    </row>
    <row r="242" spans="1:14">
      <c r="A242" s="392"/>
      <c r="B242" s="393" t="s">
        <v>488</v>
      </c>
      <c r="C242" s="358"/>
      <c r="D242" s="394"/>
      <c r="E242" s="360"/>
      <c r="F242" s="273"/>
      <c r="G242" s="316"/>
      <c r="H242" s="316"/>
      <c r="I242" s="316"/>
      <c r="J242" s="316"/>
      <c r="K242" s="316"/>
      <c r="L242" s="316"/>
      <c r="M242" s="316"/>
      <c r="N242" s="316"/>
    </row>
    <row r="243" spans="1:14" ht="96">
      <c r="A243" s="392"/>
      <c r="B243" s="395" t="s">
        <v>820</v>
      </c>
      <c r="C243" s="358"/>
      <c r="D243" s="394"/>
      <c r="E243" s="360"/>
      <c r="F243" s="273"/>
      <c r="G243" s="316"/>
      <c r="H243" s="316"/>
      <c r="I243" s="316"/>
      <c r="J243" s="316"/>
      <c r="K243" s="316"/>
      <c r="L243" s="316"/>
      <c r="M243" s="316"/>
      <c r="N243" s="316"/>
    </row>
    <row r="244" spans="1:14">
      <c r="A244" s="392"/>
      <c r="B244" s="357"/>
      <c r="C244" s="358"/>
      <c r="D244" s="394"/>
      <c r="E244" s="360"/>
      <c r="F244" s="273"/>
      <c r="G244" s="369"/>
      <c r="H244" s="369"/>
      <c r="I244" s="432"/>
      <c r="J244" s="432"/>
      <c r="K244" s="433"/>
      <c r="L244" s="327"/>
      <c r="M244" s="366"/>
      <c r="N244" s="336"/>
    </row>
    <row r="245" spans="1:14" ht="240">
      <c r="A245" s="356" t="s">
        <v>615</v>
      </c>
      <c r="B245" s="357" t="s">
        <v>616</v>
      </c>
      <c r="C245" s="363" t="s">
        <v>485</v>
      </c>
      <c r="D245" s="364">
        <v>1</v>
      </c>
      <c r="E245" s="507"/>
      <c r="F245" s="304">
        <f>D245*E245</f>
        <v>0</v>
      </c>
      <c r="G245" s="434"/>
      <c r="H245" s="369"/>
      <c r="I245" s="432"/>
      <c r="J245" s="432"/>
      <c r="K245" s="433"/>
      <c r="L245" s="327"/>
      <c r="M245" s="327"/>
      <c r="N245" s="336"/>
    </row>
    <row r="246" spans="1:14">
      <c r="A246" s="356"/>
      <c r="B246" s="357"/>
      <c r="C246" s="363"/>
      <c r="D246" s="364"/>
      <c r="E246" s="365"/>
      <c r="F246" s="304"/>
      <c r="G246" s="434"/>
      <c r="H246" s="369"/>
      <c r="I246" s="432"/>
      <c r="J246" s="432"/>
      <c r="K246" s="433"/>
      <c r="L246" s="327"/>
      <c r="M246" s="327"/>
      <c r="N246" s="336"/>
    </row>
    <row r="247" spans="1:14" ht="258.75" customHeight="1">
      <c r="A247" s="356" t="s">
        <v>617</v>
      </c>
      <c r="B247" s="357" t="s">
        <v>618</v>
      </c>
      <c r="C247" s="363" t="s">
        <v>36</v>
      </c>
      <c r="D247" s="364">
        <v>30</v>
      </c>
      <c r="E247" s="507"/>
      <c r="F247" s="304">
        <f>D247*E247</f>
        <v>0</v>
      </c>
      <c r="G247" s="326"/>
      <c r="H247" s="326"/>
      <c r="I247" s="327"/>
      <c r="J247" s="327"/>
      <c r="K247" s="328"/>
      <c r="L247" s="366"/>
      <c r="M247" s="366"/>
      <c r="N247" s="336"/>
    </row>
    <row r="248" spans="1:14">
      <c r="A248" s="356"/>
      <c r="B248" s="357"/>
      <c r="C248" s="363"/>
      <c r="D248" s="364"/>
      <c r="E248" s="365"/>
      <c r="F248" s="304"/>
      <c r="G248" s="326"/>
      <c r="H248" s="326"/>
      <c r="I248" s="327"/>
      <c r="J248" s="327"/>
      <c r="K248" s="328"/>
      <c r="L248" s="366"/>
      <c r="M248" s="366"/>
      <c r="N248" s="336"/>
    </row>
    <row r="249" spans="1:14" ht="186.75" customHeight="1">
      <c r="A249" s="356" t="s">
        <v>619</v>
      </c>
      <c r="B249" s="357" t="s">
        <v>620</v>
      </c>
      <c r="C249" s="363" t="s">
        <v>386</v>
      </c>
      <c r="D249" s="364">
        <v>170</v>
      </c>
      <c r="E249" s="507"/>
      <c r="F249" s="304">
        <f>D249*E249</f>
        <v>0</v>
      </c>
      <c r="G249" s="326"/>
      <c r="H249" s="326"/>
      <c r="I249" s="327"/>
      <c r="J249" s="327"/>
      <c r="K249" s="328"/>
      <c r="L249" s="366"/>
      <c r="M249" s="366"/>
      <c r="N249" s="336"/>
    </row>
    <row r="250" spans="1:14">
      <c r="A250" s="356"/>
      <c r="B250" s="357"/>
      <c r="C250" s="363"/>
      <c r="D250" s="364"/>
      <c r="E250" s="365"/>
      <c r="F250" s="304"/>
      <c r="G250" s="326"/>
      <c r="H250" s="326"/>
      <c r="I250" s="327"/>
      <c r="J250" s="327"/>
      <c r="K250" s="328"/>
      <c r="L250" s="366"/>
      <c r="M250" s="366"/>
      <c r="N250" s="336"/>
    </row>
    <row r="251" spans="1:14" ht="42" customHeight="1">
      <c r="A251" s="356" t="s">
        <v>621</v>
      </c>
      <c r="B251" s="357" t="s">
        <v>622</v>
      </c>
      <c r="C251" s="363" t="s">
        <v>386</v>
      </c>
      <c r="D251" s="364">
        <v>85</v>
      </c>
      <c r="E251" s="507"/>
      <c r="F251" s="304">
        <f t="shared" ref="F251:F295" si="4">D251*E251</f>
        <v>0</v>
      </c>
      <c r="G251" s="326"/>
      <c r="H251" s="326"/>
      <c r="I251" s="327"/>
      <c r="J251" s="327"/>
      <c r="K251" s="328"/>
      <c r="L251" s="366"/>
      <c r="M251" s="366"/>
      <c r="N251" s="336"/>
    </row>
    <row r="252" spans="1:14">
      <c r="A252" s="356"/>
      <c r="B252" s="357"/>
      <c r="C252" s="363"/>
      <c r="D252" s="364"/>
      <c r="E252" s="365"/>
      <c r="F252" s="304"/>
      <c r="G252" s="326"/>
      <c r="H252" s="326"/>
      <c r="I252" s="327"/>
      <c r="J252" s="327"/>
      <c r="K252" s="328"/>
      <c r="L252" s="366"/>
      <c r="M252" s="366"/>
      <c r="N252" s="336"/>
    </row>
    <row r="253" spans="1:14" ht="120">
      <c r="A253" s="356" t="s">
        <v>623</v>
      </c>
      <c r="B253" s="357" t="s">
        <v>624</v>
      </c>
      <c r="C253" s="363" t="s">
        <v>36</v>
      </c>
      <c r="D253" s="364">
        <v>14</v>
      </c>
      <c r="E253" s="507"/>
      <c r="F253" s="304">
        <f t="shared" si="4"/>
        <v>0</v>
      </c>
      <c r="G253" s="326"/>
      <c r="H253" s="326"/>
      <c r="I253" s="327"/>
      <c r="J253" s="327"/>
      <c r="K253" s="328"/>
      <c r="L253" s="366"/>
      <c r="M253" s="366"/>
      <c r="N253" s="336"/>
    </row>
    <row r="254" spans="1:14">
      <c r="A254" s="356"/>
      <c r="B254" s="357"/>
      <c r="C254" s="363"/>
      <c r="D254" s="364"/>
      <c r="E254" s="365"/>
      <c r="F254" s="304"/>
      <c r="G254" s="326"/>
      <c r="H254" s="326"/>
      <c r="I254" s="327"/>
      <c r="J254" s="327"/>
      <c r="K254" s="328"/>
      <c r="L254" s="366"/>
      <c r="M254" s="366"/>
      <c r="N254" s="336"/>
    </row>
    <row r="255" spans="1:14" ht="42.75" customHeight="1">
      <c r="A255" s="356" t="s">
        <v>625</v>
      </c>
      <c r="B255" s="357" t="s">
        <v>626</v>
      </c>
      <c r="C255" s="363" t="s">
        <v>386</v>
      </c>
      <c r="D255" s="364">
        <v>40</v>
      </c>
      <c r="E255" s="507"/>
      <c r="F255" s="304">
        <f t="shared" si="4"/>
        <v>0</v>
      </c>
      <c r="G255" s="326"/>
      <c r="H255" s="326"/>
      <c r="I255" s="327"/>
      <c r="J255" s="327"/>
      <c r="K255" s="328"/>
      <c r="L255" s="366"/>
      <c r="M255" s="366"/>
      <c r="N255" s="336"/>
    </row>
    <row r="256" spans="1:14">
      <c r="A256" s="356"/>
      <c r="B256" s="357"/>
      <c r="C256" s="363"/>
      <c r="D256" s="364"/>
      <c r="E256" s="365"/>
      <c r="F256" s="304"/>
      <c r="G256" s="326"/>
      <c r="H256" s="326"/>
      <c r="I256" s="327"/>
      <c r="J256" s="327"/>
      <c r="K256" s="328"/>
      <c r="L256" s="366"/>
      <c r="M256" s="366"/>
      <c r="N256" s="336"/>
    </row>
    <row r="257" spans="1:14" ht="54.75" customHeight="1">
      <c r="A257" s="356" t="s">
        <v>627</v>
      </c>
      <c r="B257" s="357" t="s">
        <v>628</v>
      </c>
      <c r="C257" s="363" t="s">
        <v>485</v>
      </c>
      <c r="D257" s="364">
        <v>1</v>
      </c>
      <c r="E257" s="507"/>
      <c r="F257" s="304">
        <f t="shared" si="4"/>
        <v>0</v>
      </c>
      <c r="G257" s="326"/>
      <c r="H257" s="326"/>
      <c r="I257" s="327"/>
      <c r="J257" s="327"/>
      <c r="K257" s="328"/>
      <c r="L257" s="366"/>
      <c r="M257" s="366"/>
      <c r="N257" s="336"/>
    </row>
    <row r="258" spans="1:14">
      <c r="A258" s="356"/>
      <c r="B258" s="357"/>
      <c r="C258" s="363"/>
      <c r="D258" s="364"/>
      <c r="E258" s="365"/>
      <c r="F258" s="304"/>
      <c r="G258" s="326"/>
      <c r="H258" s="326"/>
      <c r="I258" s="327"/>
      <c r="J258" s="327"/>
      <c r="K258" s="328"/>
      <c r="L258" s="366"/>
      <c r="M258" s="366"/>
      <c r="N258" s="336"/>
    </row>
    <row r="259" spans="1:14" ht="156">
      <c r="A259" s="356" t="s">
        <v>629</v>
      </c>
      <c r="B259" s="357" t="s">
        <v>630</v>
      </c>
      <c r="C259" s="358" t="s">
        <v>36</v>
      </c>
      <c r="D259" s="359">
        <v>15</v>
      </c>
      <c r="E259" s="507"/>
      <c r="F259" s="304">
        <f t="shared" si="4"/>
        <v>0</v>
      </c>
      <c r="G259" s="362"/>
      <c r="H259" s="316"/>
      <c r="I259" s="316"/>
      <c r="J259" s="316"/>
      <c r="K259" s="316"/>
      <c r="L259" s="316"/>
      <c r="M259" s="316"/>
      <c r="N259" s="316"/>
    </row>
    <row r="260" spans="1:14">
      <c r="A260" s="356"/>
      <c r="B260" s="357"/>
      <c r="C260" s="358"/>
      <c r="D260" s="359"/>
      <c r="E260" s="360"/>
      <c r="F260" s="304"/>
      <c r="G260" s="362"/>
      <c r="H260" s="316"/>
      <c r="I260" s="316"/>
      <c r="J260" s="316"/>
      <c r="K260" s="316"/>
      <c r="L260" s="316"/>
      <c r="M260" s="316"/>
      <c r="N260" s="316"/>
    </row>
    <row r="261" spans="1:14" ht="90" customHeight="1">
      <c r="A261" s="356" t="s">
        <v>631</v>
      </c>
      <c r="B261" s="357" t="s">
        <v>632</v>
      </c>
      <c r="C261" s="363" t="s">
        <v>36</v>
      </c>
      <c r="D261" s="364">
        <v>6</v>
      </c>
      <c r="E261" s="507"/>
      <c r="F261" s="304">
        <f t="shared" si="4"/>
        <v>0</v>
      </c>
      <c r="G261" s="369"/>
      <c r="H261" s="326"/>
      <c r="I261" s="327"/>
      <c r="J261" s="327"/>
      <c r="K261" s="328"/>
      <c r="L261" s="366"/>
      <c r="M261" s="366"/>
      <c r="N261" s="336"/>
    </row>
    <row r="262" spans="1:14">
      <c r="A262" s="356"/>
      <c r="B262" s="357"/>
      <c r="C262" s="363"/>
      <c r="D262" s="364"/>
      <c r="E262" s="365"/>
      <c r="F262" s="304"/>
      <c r="G262" s="369"/>
      <c r="H262" s="326"/>
      <c r="I262" s="327"/>
      <c r="J262" s="327"/>
      <c r="K262" s="328"/>
      <c r="L262" s="366"/>
      <c r="M262" s="366"/>
      <c r="N262" s="336"/>
    </row>
    <row r="263" spans="1:14" ht="172.5" customHeight="1">
      <c r="A263" s="356" t="s">
        <v>633</v>
      </c>
      <c r="B263" s="357" t="s">
        <v>634</v>
      </c>
      <c r="C263" s="363" t="s">
        <v>36</v>
      </c>
      <c r="D263" s="364">
        <v>176</v>
      </c>
      <c r="E263" s="507"/>
      <c r="F263" s="304">
        <f t="shared" si="4"/>
        <v>0</v>
      </c>
      <c r="G263" s="435"/>
      <c r="H263" s="326"/>
      <c r="I263" s="327"/>
      <c r="J263" s="327"/>
      <c r="K263" s="328"/>
      <c r="L263" s="366"/>
      <c r="M263" s="366"/>
      <c r="N263" s="336"/>
    </row>
    <row r="264" spans="1:14">
      <c r="A264" s="356"/>
      <c r="B264" s="357"/>
      <c r="C264" s="363"/>
      <c r="D264" s="364"/>
      <c r="E264" s="365"/>
      <c r="F264" s="304"/>
      <c r="G264" s="435"/>
      <c r="H264" s="326"/>
      <c r="I264" s="327"/>
      <c r="J264" s="327"/>
      <c r="K264" s="328"/>
      <c r="L264" s="366"/>
      <c r="M264" s="366"/>
      <c r="N264" s="336"/>
    </row>
    <row r="265" spans="1:14" ht="28.5" customHeight="1">
      <c r="A265" s="356" t="s">
        <v>635</v>
      </c>
      <c r="B265" s="357" t="s">
        <v>636</v>
      </c>
      <c r="C265" s="373" t="s">
        <v>483</v>
      </c>
      <c r="D265" s="368">
        <v>1</v>
      </c>
      <c r="E265" s="507"/>
      <c r="F265" s="304">
        <f t="shared" si="4"/>
        <v>0</v>
      </c>
      <c r="G265" s="326"/>
      <c r="H265" s="326"/>
      <c r="I265" s="327"/>
      <c r="J265" s="327"/>
      <c r="K265" s="328"/>
      <c r="L265" s="366"/>
      <c r="M265" s="366"/>
      <c r="N265" s="336"/>
    </row>
    <row r="266" spans="1:14">
      <c r="A266" s="356"/>
      <c r="B266" s="357"/>
      <c r="C266" s="373"/>
      <c r="D266" s="368"/>
      <c r="E266" s="365"/>
      <c r="F266" s="304"/>
      <c r="G266" s="326"/>
      <c r="H266" s="326"/>
      <c r="I266" s="327"/>
      <c r="J266" s="327"/>
      <c r="K266" s="328"/>
      <c r="L266" s="366"/>
      <c r="M266" s="366"/>
      <c r="N266" s="336"/>
    </row>
    <row r="267" spans="1:14" ht="228">
      <c r="A267" s="356" t="s">
        <v>637</v>
      </c>
      <c r="B267" s="357" t="s">
        <v>638</v>
      </c>
      <c r="C267" s="373" t="s">
        <v>483</v>
      </c>
      <c r="D267" s="368">
        <v>1</v>
      </c>
      <c r="E267" s="507"/>
      <c r="F267" s="304">
        <f t="shared" si="4"/>
        <v>0</v>
      </c>
      <c r="G267" s="369"/>
      <c r="H267" s="369"/>
      <c r="I267" s="432"/>
      <c r="J267" s="327"/>
      <c r="K267" s="328"/>
      <c r="L267" s="366"/>
      <c r="M267" s="366"/>
      <c r="N267" s="336"/>
    </row>
    <row r="268" spans="1:14">
      <c r="A268" s="356"/>
      <c r="B268" s="357"/>
      <c r="C268" s="373"/>
      <c r="D268" s="368"/>
      <c r="E268" s="365"/>
      <c r="F268" s="304"/>
      <c r="G268" s="369"/>
      <c r="H268" s="369"/>
      <c r="I268" s="432"/>
      <c r="J268" s="327"/>
      <c r="K268" s="328"/>
      <c r="L268" s="366"/>
      <c r="M268" s="366"/>
      <c r="N268" s="336"/>
    </row>
    <row r="269" spans="1:14" ht="186.75" customHeight="1">
      <c r="A269" s="356" t="s">
        <v>639</v>
      </c>
      <c r="B269" s="357" t="s">
        <v>640</v>
      </c>
      <c r="C269" s="373" t="s">
        <v>483</v>
      </c>
      <c r="D269" s="368">
        <v>1</v>
      </c>
      <c r="E269" s="507"/>
      <c r="F269" s="304">
        <f t="shared" si="4"/>
        <v>0</v>
      </c>
      <c r="G269" s="369"/>
      <c r="H269" s="326"/>
      <c r="I269" s="327"/>
      <c r="J269" s="327"/>
      <c r="K269" s="328"/>
      <c r="L269" s="366"/>
      <c r="M269" s="366"/>
      <c r="N269" s="336"/>
    </row>
    <row r="270" spans="1:14">
      <c r="A270" s="356"/>
      <c r="B270" s="357"/>
      <c r="C270" s="373"/>
      <c r="D270" s="368"/>
      <c r="E270" s="365"/>
      <c r="F270" s="304"/>
      <c r="G270" s="369"/>
      <c r="H270" s="326"/>
      <c r="I270" s="327"/>
      <c r="J270" s="327"/>
      <c r="K270" s="328"/>
      <c r="L270" s="366"/>
      <c r="M270" s="366"/>
      <c r="N270" s="336"/>
    </row>
    <row r="271" spans="1:14" ht="66.75" customHeight="1">
      <c r="A271" s="356" t="s">
        <v>641</v>
      </c>
      <c r="B271" s="357" t="s">
        <v>642</v>
      </c>
      <c r="C271" s="373" t="s">
        <v>483</v>
      </c>
      <c r="D271" s="368">
        <v>1</v>
      </c>
      <c r="E271" s="507"/>
      <c r="F271" s="304">
        <f t="shared" si="4"/>
        <v>0</v>
      </c>
      <c r="G271" s="326"/>
      <c r="H271" s="326"/>
      <c r="I271" s="327"/>
      <c r="J271" s="327"/>
      <c r="K271" s="328"/>
      <c r="L271" s="366"/>
      <c r="M271" s="366"/>
      <c r="N271" s="336"/>
    </row>
    <row r="272" spans="1:14">
      <c r="A272" s="356"/>
      <c r="B272" s="357"/>
      <c r="C272" s="373"/>
      <c r="D272" s="368"/>
      <c r="E272" s="365"/>
      <c r="F272" s="304"/>
      <c r="G272" s="326"/>
      <c r="H272" s="326"/>
      <c r="I272" s="327"/>
      <c r="J272" s="327"/>
      <c r="K272" s="328"/>
      <c r="L272" s="366"/>
      <c r="M272" s="366"/>
      <c r="N272" s="336"/>
    </row>
    <row r="273" spans="1:14" ht="42.75" customHeight="1">
      <c r="A273" s="356" t="s">
        <v>643</v>
      </c>
      <c r="B273" s="357" t="s">
        <v>644</v>
      </c>
      <c r="C273" s="358" t="s">
        <v>36</v>
      </c>
      <c r="D273" s="359">
        <v>1</v>
      </c>
      <c r="E273" s="507"/>
      <c r="F273" s="304">
        <f t="shared" si="4"/>
        <v>0</v>
      </c>
      <c r="G273" s="316"/>
      <c r="H273" s="316"/>
      <c r="I273" s="316"/>
      <c r="J273" s="316"/>
      <c r="K273" s="316"/>
      <c r="L273" s="316"/>
      <c r="M273" s="316"/>
      <c r="N273" s="316"/>
    </row>
    <row r="274" spans="1:14">
      <c r="A274" s="356"/>
      <c r="B274" s="357"/>
      <c r="C274" s="358"/>
      <c r="D274" s="359"/>
      <c r="E274" s="360"/>
      <c r="F274" s="304"/>
      <c r="G274" s="316"/>
      <c r="H274" s="316"/>
      <c r="I274" s="316"/>
      <c r="J274" s="316"/>
      <c r="K274" s="316"/>
      <c r="L274" s="316"/>
      <c r="M274" s="316"/>
      <c r="N274" s="316"/>
    </row>
    <row r="275" spans="1:14" ht="18.75" customHeight="1">
      <c r="A275" s="356" t="s">
        <v>645</v>
      </c>
      <c r="B275" s="436" t="s">
        <v>646</v>
      </c>
      <c r="C275" s="373" t="s">
        <v>386</v>
      </c>
      <c r="D275" s="364">
        <v>350</v>
      </c>
      <c r="E275" s="507"/>
      <c r="F275" s="304">
        <f t="shared" si="4"/>
        <v>0</v>
      </c>
      <c r="G275" s="399"/>
      <c r="H275" s="399"/>
      <c r="I275" s="366"/>
      <c r="J275" s="366"/>
      <c r="K275" s="328"/>
      <c r="L275" s="366"/>
      <c r="M275" s="366"/>
      <c r="N275" s="405"/>
    </row>
    <row r="276" spans="1:14">
      <c r="A276" s="356"/>
      <c r="B276" s="436"/>
      <c r="C276" s="373"/>
      <c r="D276" s="364"/>
      <c r="E276" s="365"/>
      <c r="F276" s="304"/>
      <c r="G276" s="399"/>
      <c r="H276" s="399"/>
      <c r="I276" s="366"/>
      <c r="J276" s="366"/>
      <c r="K276" s="328"/>
      <c r="L276" s="366"/>
      <c r="M276" s="366"/>
      <c r="N276" s="405"/>
    </row>
    <row r="277" spans="1:14" ht="19.5" customHeight="1">
      <c r="A277" s="356" t="s">
        <v>647</v>
      </c>
      <c r="B277" s="436" t="s">
        <v>648</v>
      </c>
      <c r="C277" s="373" t="s">
        <v>386</v>
      </c>
      <c r="D277" s="364">
        <v>100</v>
      </c>
      <c r="E277" s="507"/>
      <c r="F277" s="304">
        <f t="shared" si="4"/>
        <v>0</v>
      </c>
      <c r="G277" s="399"/>
      <c r="H277" s="399"/>
      <c r="I277" s="366"/>
      <c r="J277" s="366"/>
      <c r="K277" s="328"/>
      <c r="L277" s="366"/>
      <c r="M277" s="366"/>
      <c r="N277" s="405"/>
    </row>
    <row r="278" spans="1:14">
      <c r="A278" s="356"/>
      <c r="B278" s="436"/>
      <c r="C278" s="373"/>
      <c r="D278" s="364"/>
      <c r="E278" s="365"/>
      <c r="F278" s="304"/>
      <c r="G278" s="399"/>
      <c r="H278" s="399"/>
      <c r="I278" s="366"/>
      <c r="J278" s="366"/>
      <c r="K278" s="328"/>
      <c r="L278" s="366"/>
      <c r="M278" s="366"/>
      <c r="N278" s="405"/>
    </row>
    <row r="279" spans="1:14" ht="19.5" customHeight="1">
      <c r="A279" s="356" t="s">
        <v>649</v>
      </c>
      <c r="B279" s="436" t="s">
        <v>650</v>
      </c>
      <c r="C279" s="373" t="s">
        <v>386</v>
      </c>
      <c r="D279" s="364">
        <v>50</v>
      </c>
      <c r="E279" s="507"/>
      <c r="F279" s="304">
        <f t="shared" si="4"/>
        <v>0</v>
      </c>
      <c r="G279" s="403"/>
      <c r="H279" s="403"/>
      <c r="I279" s="403"/>
      <c r="J279" s="403"/>
      <c r="K279" s="407"/>
      <c r="L279" s="403"/>
      <c r="M279" s="403"/>
      <c r="N279" s="389"/>
    </row>
    <row r="280" spans="1:14">
      <c r="A280" s="356"/>
      <c r="B280" s="436"/>
      <c r="C280" s="373"/>
      <c r="D280" s="364"/>
      <c r="E280" s="365"/>
      <c r="F280" s="304"/>
      <c r="G280" s="403"/>
      <c r="H280" s="403"/>
      <c r="I280" s="403"/>
      <c r="J280" s="403"/>
      <c r="K280" s="407"/>
      <c r="L280" s="403"/>
      <c r="M280" s="403"/>
      <c r="N280" s="389"/>
    </row>
    <row r="281" spans="1:14" ht="18.75" customHeight="1">
      <c r="A281" s="356" t="s">
        <v>651</v>
      </c>
      <c r="B281" s="436" t="s">
        <v>652</v>
      </c>
      <c r="C281" s="373" t="s">
        <v>386</v>
      </c>
      <c r="D281" s="364">
        <v>50</v>
      </c>
      <c r="E281" s="507"/>
      <c r="F281" s="304">
        <f t="shared" si="4"/>
        <v>0</v>
      </c>
      <c r="G281" s="403"/>
      <c r="H281" s="403"/>
      <c r="I281" s="403"/>
      <c r="J281" s="403"/>
      <c r="K281" s="407"/>
      <c r="L281" s="403"/>
      <c r="M281" s="403"/>
      <c r="N281" s="389"/>
    </row>
    <row r="282" spans="1:14">
      <c r="A282" s="356"/>
      <c r="B282" s="436"/>
      <c r="C282" s="373"/>
      <c r="D282" s="364"/>
      <c r="E282" s="365"/>
      <c r="F282" s="304"/>
      <c r="G282" s="403"/>
      <c r="H282" s="403"/>
      <c r="I282" s="403"/>
      <c r="J282" s="403"/>
      <c r="K282" s="407"/>
      <c r="L282" s="403"/>
      <c r="M282" s="403"/>
      <c r="N282" s="389"/>
    </row>
    <row r="283" spans="1:14" ht="18.75" customHeight="1">
      <c r="A283" s="356" t="s">
        <v>653</v>
      </c>
      <c r="B283" s="429" t="s">
        <v>654</v>
      </c>
      <c r="C283" s="367" t="s">
        <v>386</v>
      </c>
      <c r="D283" s="364">
        <v>200</v>
      </c>
      <c r="E283" s="507"/>
      <c r="F283" s="304">
        <f t="shared" si="4"/>
        <v>0</v>
      </c>
      <c r="G283" s="316"/>
      <c r="H283" s="316"/>
      <c r="I283" s="316"/>
      <c r="J283" s="316"/>
      <c r="K283" s="316"/>
      <c r="L283" s="316"/>
      <c r="M283" s="316"/>
      <c r="N283" s="405"/>
    </row>
    <row r="284" spans="1:14">
      <c r="A284" s="356"/>
      <c r="B284" s="429"/>
      <c r="C284" s="367"/>
      <c r="D284" s="364"/>
      <c r="E284" s="365"/>
      <c r="F284" s="304"/>
      <c r="G284" s="316"/>
      <c r="H284" s="316"/>
      <c r="I284" s="316"/>
      <c r="J284" s="316"/>
      <c r="K284" s="316"/>
      <c r="L284" s="316"/>
      <c r="M284" s="316"/>
      <c r="N284" s="405"/>
    </row>
    <row r="285" spans="1:14" ht="18.75" customHeight="1">
      <c r="A285" s="356" t="s">
        <v>655</v>
      </c>
      <c r="B285" s="429" t="s">
        <v>656</v>
      </c>
      <c r="C285" s="358" t="s">
        <v>386</v>
      </c>
      <c r="D285" s="364">
        <v>80</v>
      </c>
      <c r="E285" s="507"/>
      <c r="F285" s="304">
        <f t="shared" si="4"/>
        <v>0</v>
      </c>
      <c r="G285" s="403"/>
      <c r="H285" s="403"/>
      <c r="I285" s="316"/>
      <c r="J285" s="316"/>
      <c r="K285" s="404"/>
      <c r="L285" s="316"/>
      <c r="M285" s="316"/>
      <c r="N285" s="405"/>
    </row>
    <row r="286" spans="1:14">
      <c r="A286" s="356"/>
      <c r="B286" s="429"/>
      <c r="C286" s="358"/>
      <c r="D286" s="364"/>
      <c r="E286" s="365"/>
      <c r="F286" s="304"/>
      <c r="G286" s="403"/>
      <c r="H286" s="403"/>
      <c r="I286" s="316"/>
      <c r="J286" s="316"/>
      <c r="K286" s="404"/>
      <c r="L286" s="316"/>
      <c r="M286" s="316"/>
      <c r="N286" s="405"/>
    </row>
    <row r="287" spans="1:14" ht="18.75" customHeight="1">
      <c r="A287" s="356" t="s">
        <v>657</v>
      </c>
      <c r="B287" s="429" t="s">
        <v>658</v>
      </c>
      <c r="C287" s="367" t="s">
        <v>386</v>
      </c>
      <c r="D287" s="364">
        <v>200</v>
      </c>
      <c r="E287" s="507"/>
      <c r="F287" s="304">
        <f t="shared" si="4"/>
        <v>0</v>
      </c>
      <c r="G287" s="316"/>
      <c r="H287" s="316"/>
      <c r="I287" s="316"/>
      <c r="J287" s="316"/>
      <c r="K287" s="404"/>
      <c r="L287" s="316"/>
      <c r="M287" s="316"/>
      <c r="N287" s="405"/>
    </row>
    <row r="288" spans="1:14">
      <c r="A288" s="356"/>
      <c r="B288" s="429"/>
      <c r="C288" s="367"/>
      <c r="D288" s="364"/>
      <c r="E288" s="365"/>
      <c r="F288" s="304"/>
      <c r="G288" s="316"/>
      <c r="H288" s="316"/>
      <c r="I288" s="316"/>
      <c r="J288" s="316"/>
      <c r="K288" s="404"/>
      <c r="L288" s="316"/>
      <c r="M288" s="316"/>
      <c r="N288" s="405"/>
    </row>
    <row r="289" spans="1:14" ht="18.75" customHeight="1">
      <c r="A289" s="356" t="s">
        <v>659</v>
      </c>
      <c r="B289" s="429" t="s">
        <v>533</v>
      </c>
      <c r="C289" s="367" t="s">
        <v>386</v>
      </c>
      <c r="D289" s="364">
        <v>50</v>
      </c>
      <c r="E289" s="507"/>
      <c r="F289" s="304">
        <f t="shared" si="4"/>
        <v>0</v>
      </c>
      <c r="G289" s="403"/>
      <c r="H289" s="316"/>
      <c r="I289" s="403"/>
      <c r="J289" s="403"/>
      <c r="K289" s="404"/>
      <c r="L289" s="403"/>
      <c r="M289" s="403"/>
      <c r="N289" s="389"/>
    </row>
    <row r="290" spans="1:14">
      <c r="A290" s="356"/>
      <c r="B290" s="429"/>
      <c r="C290" s="367"/>
      <c r="D290" s="364"/>
      <c r="E290" s="365"/>
      <c r="F290" s="304"/>
      <c r="G290" s="403"/>
      <c r="H290" s="316"/>
      <c r="I290" s="403"/>
      <c r="J290" s="403"/>
      <c r="K290" s="404"/>
      <c r="L290" s="403"/>
      <c r="M290" s="403"/>
      <c r="N290" s="389"/>
    </row>
    <row r="291" spans="1:14" ht="18.75" customHeight="1">
      <c r="A291" s="356" t="s">
        <v>660</v>
      </c>
      <c r="B291" s="429" t="s">
        <v>661</v>
      </c>
      <c r="C291" s="367" t="s">
        <v>386</v>
      </c>
      <c r="D291" s="364">
        <v>20</v>
      </c>
      <c r="E291" s="507"/>
      <c r="F291" s="304">
        <f t="shared" si="4"/>
        <v>0</v>
      </c>
      <c r="G291" s="316"/>
      <c r="H291" s="316"/>
      <c r="I291" s="316"/>
      <c r="J291" s="316"/>
      <c r="K291" s="404"/>
      <c r="L291" s="316"/>
      <c r="M291" s="316"/>
      <c r="N291" s="389"/>
    </row>
    <row r="292" spans="1:14">
      <c r="A292" s="356"/>
      <c r="B292" s="429"/>
      <c r="C292" s="367"/>
      <c r="D292" s="364"/>
      <c r="E292" s="365"/>
      <c r="F292" s="304"/>
      <c r="G292" s="316"/>
      <c r="H292" s="316"/>
      <c r="I292" s="316"/>
      <c r="J292" s="316"/>
      <c r="K292" s="404"/>
      <c r="L292" s="316"/>
      <c r="M292" s="316"/>
      <c r="N292" s="389"/>
    </row>
    <row r="293" spans="1:14" ht="17.25" customHeight="1">
      <c r="A293" s="356" t="s">
        <v>662</v>
      </c>
      <c r="B293" s="437" t="s">
        <v>663</v>
      </c>
      <c r="C293" s="373" t="s">
        <v>386</v>
      </c>
      <c r="D293" s="364">
        <v>50</v>
      </c>
      <c r="E293" s="507"/>
      <c r="F293" s="304">
        <f t="shared" si="4"/>
        <v>0</v>
      </c>
      <c r="G293" s="316"/>
      <c r="H293" s="316"/>
      <c r="I293" s="316"/>
      <c r="J293" s="316"/>
      <c r="K293" s="316"/>
      <c r="L293" s="316"/>
      <c r="M293" s="316"/>
      <c r="N293" s="389"/>
    </row>
    <row r="294" spans="1:14">
      <c r="A294" s="356"/>
      <c r="B294" s="438"/>
      <c r="C294" s="373"/>
      <c r="D294" s="364"/>
      <c r="E294" s="365"/>
      <c r="F294" s="304"/>
      <c r="G294" s="316"/>
      <c r="H294" s="316"/>
      <c r="I294" s="316"/>
      <c r="J294" s="316"/>
      <c r="K294" s="316"/>
      <c r="L294" s="316"/>
      <c r="M294" s="316"/>
      <c r="N294" s="389"/>
    </row>
    <row r="295" spans="1:14" ht="18" customHeight="1">
      <c r="A295" s="356" t="s">
        <v>664</v>
      </c>
      <c r="B295" s="357" t="s">
        <v>778</v>
      </c>
      <c r="C295" s="358" t="s">
        <v>485</v>
      </c>
      <c r="D295" s="359">
        <v>1</v>
      </c>
      <c r="E295" s="507"/>
      <c r="F295" s="304">
        <f t="shared" si="4"/>
        <v>0</v>
      </c>
      <c r="G295" s="370"/>
      <c r="H295" s="430"/>
      <c r="I295" s="430"/>
      <c r="J295" s="430"/>
      <c r="K295" s="430"/>
      <c r="L295" s="430"/>
      <c r="M295" s="430"/>
      <c r="N295" s="430"/>
    </row>
    <row r="296" spans="1:14">
      <c r="A296" s="371"/>
      <c r="B296" s="372"/>
      <c r="C296" s="373"/>
      <c r="D296" s="439"/>
      <c r="E296" s="375"/>
      <c r="F296" s="365"/>
      <c r="G296" s="403"/>
      <c r="H296" s="403"/>
      <c r="I296" s="403"/>
      <c r="J296" s="403"/>
      <c r="K296" s="404"/>
      <c r="L296" s="403"/>
      <c r="M296" s="403"/>
      <c r="N296" s="389"/>
    </row>
    <row r="297" spans="1:14">
      <c r="A297" s="377"/>
      <c r="B297" s="378" t="s">
        <v>665</v>
      </c>
      <c r="C297" s="373"/>
      <c r="D297" s="374"/>
      <c r="E297" s="376"/>
      <c r="F297" s="379">
        <f>SUM(F245:F295)</f>
        <v>0</v>
      </c>
      <c r="G297" s="403"/>
      <c r="H297" s="403"/>
      <c r="I297" s="403"/>
      <c r="J297" s="403"/>
      <c r="K297" s="404"/>
      <c r="L297" s="403"/>
      <c r="M297" s="403"/>
      <c r="N297" s="389"/>
    </row>
    <row r="298" spans="1:14">
      <c r="A298" s="384"/>
      <c r="B298" s="385"/>
      <c r="C298" s="373"/>
      <c r="D298" s="374"/>
      <c r="E298" s="376"/>
      <c r="F298" s="365"/>
      <c r="G298" s="403"/>
      <c r="H298" s="403"/>
      <c r="I298" s="403"/>
      <c r="J298" s="403"/>
      <c r="K298" s="404"/>
      <c r="L298" s="403"/>
      <c r="M298" s="403"/>
      <c r="N298" s="389"/>
    </row>
    <row r="299" spans="1:14" ht="24">
      <c r="A299" s="400" t="s">
        <v>57</v>
      </c>
      <c r="B299" s="391" t="s">
        <v>666</v>
      </c>
      <c r="C299" s="346"/>
      <c r="D299" s="347"/>
      <c r="E299" s="348"/>
      <c r="F299" s="440"/>
      <c r="G299" s="316"/>
      <c r="H299" s="316"/>
      <c r="I299" s="316"/>
      <c r="J299" s="316"/>
      <c r="K299" s="316"/>
      <c r="L299" s="316"/>
      <c r="M299" s="316"/>
      <c r="N299" s="316"/>
    </row>
    <row r="300" spans="1:14">
      <c r="A300" s="392"/>
      <c r="B300" s="393" t="s">
        <v>488</v>
      </c>
      <c r="C300" s="358"/>
      <c r="D300" s="394"/>
      <c r="E300" s="360"/>
      <c r="F300" s="304"/>
      <c r="G300" s="316"/>
      <c r="H300" s="316"/>
      <c r="I300" s="316"/>
      <c r="J300" s="316"/>
      <c r="K300" s="316"/>
      <c r="L300" s="316"/>
      <c r="M300" s="316"/>
      <c r="N300" s="316"/>
    </row>
    <row r="301" spans="1:14" ht="120">
      <c r="A301" s="392"/>
      <c r="B301" s="441" t="s">
        <v>880</v>
      </c>
      <c r="C301" s="358"/>
      <c r="D301" s="394"/>
      <c r="E301" s="360"/>
      <c r="F301" s="304"/>
      <c r="G301" s="316"/>
      <c r="H301" s="316"/>
      <c r="I301" s="316"/>
      <c r="J301" s="316"/>
      <c r="K301" s="316"/>
      <c r="L301" s="316"/>
      <c r="M301" s="316"/>
      <c r="N301" s="316"/>
    </row>
    <row r="302" spans="1:14" ht="24">
      <c r="A302" s="392"/>
      <c r="B302" s="442" t="s">
        <v>667</v>
      </c>
      <c r="C302" s="358"/>
      <c r="D302" s="394"/>
      <c r="E302" s="360"/>
      <c r="F302" s="304"/>
      <c r="G302" s="316"/>
      <c r="H302" s="316"/>
      <c r="I302" s="316"/>
      <c r="J302" s="316"/>
      <c r="K302" s="316"/>
      <c r="L302" s="316"/>
      <c r="M302" s="316"/>
      <c r="N302" s="316"/>
    </row>
    <row r="303" spans="1:14">
      <c r="A303" s="392"/>
      <c r="B303" s="402"/>
      <c r="C303" s="358"/>
      <c r="D303" s="394"/>
      <c r="E303" s="443"/>
      <c r="F303" s="304"/>
      <c r="G303" s="326"/>
      <c r="H303" s="326"/>
      <c r="I303" s="327"/>
      <c r="J303" s="327"/>
      <c r="K303" s="328"/>
      <c r="L303" s="327"/>
      <c r="M303" s="366"/>
      <c r="N303" s="336"/>
    </row>
    <row r="304" spans="1:14" ht="396">
      <c r="A304" s="356" t="s">
        <v>668</v>
      </c>
      <c r="B304" s="444" t="s">
        <v>881</v>
      </c>
      <c r="C304" s="573" t="s">
        <v>36</v>
      </c>
      <c r="D304" s="576">
        <v>1</v>
      </c>
      <c r="E304" s="579"/>
      <c r="F304" s="582">
        <f>D304*E304</f>
        <v>0</v>
      </c>
      <c r="G304" s="326"/>
      <c r="H304" s="326"/>
      <c r="I304" s="327"/>
      <c r="J304" s="327"/>
      <c r="K304" s="328"/>
      <c r="L304" s="327"/>
      <c r="M304" s="327"/>
      <c r="N304" s="336"/>
    </row>
    <row r="305" spans="1:14" ht="373.5" customHeight="1">
      <c r="A305" s="356"/>
      <c r="B305" s="445" t="s">
        <v>882</v>
      </c>
      <c r="C305" s="574"/>
      <c r="D305" s="577"/>
      <c r="E305" s="580"/>
      <c r="F305" s="583"/>
      <c r="G305" s="326"/>
      <c r="H305" s="326"/>
      <c r="I305" s="327"/>
      <c r="J305" s="327"/>
      <c r="K305" s="328"/>
      <c r="L305" s="327"/>
      <c r="M305" s="327"/>
      <c r="N305" s="336"/>
    </row>
    <row r="306" spans="1:14" ht="352.5" customHeight="1">
      <c r="A306" s="356"/>
      <c r="B306" s="445" t="s">
        <v>883</v>
      </c>
      <c r="C306" s="575"/>
      <c r="D306" s="578"/>
      <c r="E306" s="581"/>
      <c r="F306" s="584"/>
      <c r="G306" s="326"/>
      <c r="H306" s="326"/>
      <c r="I306" s="327"/>
      <c r="J306" s="327"/>
      <c r="K306" s="328"/>
      <c r="L306" s="327"/>
      <c r="M306" s="327"/>
      <c r="N306" s="336"/>
    </row>
    <row r="307" spans="1:14">
      <c r="A307" s="356"/>
      <c r="B307" s="501"/>
      <c r="C307" s="359"/>
      <c r="D307" s="447"/>
      <c r="E307" s="448"/>
      <c r="F307" s="276"/>
      <c r="G307" s="326"/>
      <c r="H307" s="326"/>
      <c r="I307" s="327"/>
      <c r="J307" s="327"/>
      <c r="K307" s="328"/>
      <c r="L307" s="327"/>
      <c r="M307" s="327"/>
      <c r="N307" s="336"/>
    </row>
    <row r="308" spans="1:14" ht="25.5">
      <c r="A308" s="356"/>
      <c r="B308" s="397" t="s">
        <v>337</v>
      </c>
      <c r="C308" s="359"/>
      <c r="D308" s="447"/>
      <c r="E308" s="448"/>
      <c r="F308" s="276"/>
      <c r="G308" s="326"/>
      <c r="H308" s="326"/>
      <c r="I308" s="327"/>
      <c r="J308" s="327"/>
      <c r="K308" s="328"/>
      <c r="L308" s="327"/>
      <c r="M308" s="327"/>
      <c r="N308" s="336"/>
    </row>
    <row r="309" spans="1:14">
      <c r="A309" s="356"/>
      <c r="B309" s="402"/>
      <c r="C309" s="359"/>
      <c r="D309" s="447"/>
      <c r="E309" s="448"/>
      <c r="F309" s="276"/>
      <c r="G309" s="326"/>
      <c r="H309" s="326"/>
      <c r="I309" s="327"/>
      <c r="J309" s="327"/>
      <c r="K309" s="328"/>
      <c r="L309" s="327"/>
      <c r="M309" s="327"/>
      <c r="N309" s="336"/>
    </row>
    <row r="310" spans="1:14" ht="120">
      <c r="A310" s="356" t="s">
        <v>404</v>
      </c>
      <c r="B310" s="449" t="s">
        <v>884</v>
      </c>
      <c r="C310" s="502" t="s">
        <v>36</v>
      </c>
      <c r="D310" s="503">
        <v>1</v>
      </c>
      <c r="E310" s="509"/>
      <c r="F310" s="504">
        <f>D310*E310</f>
        <v>0</v>
      </c>
      <c r="G310" s="326"/>
      <c r="H310" s="326"/>
      <c r="I310" s="327"/>
      <c r="J310" s="327"/>
      <c r="K310" s="328"/>
      <c r="L310" s="366"/>
      <c r="M310" s="366"/>
      <c r="N310" s="336"/>
    </row>
    <row r="311" spans="1:14">
      <c r="A311" s="356"/>
      <c r="B311" s="396"/>
      <c r="C311" s="359"/>
      <c r="D311" s="447"/>
      <c r="E311" s="448"/>
      <c r="F311" s="276"/>
      <c r="G311" s="326"/>
      <c r="H311" s="326"/>
      <c r="I311" s="327"/>
      <c r="J311" s="327"/>
      <c r="K311" s="328"/>
      <c r="L311" s="366"/>
      <c r="M311" s="366"/>
      <c r="N311" s="336"/>
    </row>
    <row r="312" spans="1:14" ht="25.5">
      <c r="A312" s="356"/>
      <c r="B312" s="397" t="s">
        <v>337</v>
      </c>
      <c r="C312" s="359"/>
      <c r="D312" s="447"/>
      <c r="E312" s="448"/>
      <c r="F312" s="276"/>
      <c r="G312" s="326"/>
      <c r="H312" s="326"/>
      <c r="I312" s="327"/>
      <c r="J312" s="327"/>
      <c r="K312" s="328"/>
      <c r="L312" s="366"/>
      <c r="M312" s="366"/>
      <c r="N312" s="336"/>
    </row>
    <row r="313" spans="1:14">
      <c r="A313" s="356"/>
      <c r="B313" s="449"/>
      <c r="C313" s="359"/>
      <c r="D313" s="447"/>
      <c r="E313" s="448"/>
      <c r="F313" s="276"/>
      <c r="G313" s="326"/>
      <c r="H313" s="326"/>
      <c r="I313" s="327"/>
      <c r="J313" s="327"/>
      <c r="K313" s="328"/>
      <c r="L313" s="366"/>
      <c r="M313" s="366"/>
      <c r="N313" s="336"/>
    </row>
    <row r="314" spans="1:14" ht="409.5" customHeight="1">
      <c r="A314" s="589" t="s">
        <v>669</v>
      </c>
      <c r="B314" s="450" t="s">
        <v>885</v>
      </c>
      <c r="C314" s="565" t="s">
        <v>36</v>
      </c>
      <c r="D314" s="567">
        <v>1</v>
      </c>
      <c r="E314" s="569"/>
      <c r="F314" s="571">
        <f>D314*E314</f>
        <v>0</v>
      </c>
      <c r="G314" s="326"/>
      <c r="H314" s="326"/>
      <c r="I314" s="327"/>
      <c r="J314" s="327"/>
      <c r="K314" s="328"/>
      <c r="L314" s="366"/>
      <c r="M314" s="366"/>
      <c r="N314" s="336"/>
    </row>
    <row r="315" spans="1:14" ht="366.75" customHeight="1">
      <c r="A315" s="590"/>
      <c r="B315" s="451" t="s">
        <v>886</v>
      </c>
      <c r="C315" s="588"/>
      <c r="D315" s="587"/>
      <c r="E315" s="586"/>
      <c r="F315" s="585"/>
      <c r="G315" s="326"/>
      <c r="H315" s="326"/>
      <c r="I315" s="327"/>
      <c r="J315" s="327"/>
      <c r="K315" s="328"/>
      <c r="L315" s="366"/>
      <c r="M315" s="366"/>
      <c r="N315" s="336"/>
    </row>
    <row r="316" spans="1:14" ht="72" customHeight="1">
      <c r="A316" s="591"/>
      <c r="B316" s="451" t="s">
        <v>887</v>
      </c>
      <c r="C316" s="566"/>
      <c r="D316" s="568"/>
      <c r="E316" s="570"/>
      <c r="F316" s="572"/>
      <c r="G316" s="326"/>
      <c r="H316" s="326"/>
      <c r="I316" s="327"/>
      <c r="J316" s="327"/>
      <c r="K316" s="328"/>
      <c r="L316" s="366"/>
      <c r="M316" s="366"/>
      <c r="N316" s="336"/>
    </row>
    <row r="317" spans="1:14">
      <c r="A317" s="356"/>
      <c r="B317" s="501"/>
      <c r="C317" s="359"/>
      <c r="D317" s="447"/>
      <c r="E317" s="452"/>
      <c r="F317" s="276"/>
      <c r="G317" s="326"/>
      <c r="H317" s="326"/>
      <c r="I317" s="327"/>
      <c r="J317" s="327"/>
      <c r="K317" s="328"/>
      <c r="L317" s="366"/>
      <c r="M317" s="366"/>
      <c r="N317" s="336"/>
    </row>
    <row r="318" spans="1:14" ht="25.5">
      <c r="A318" s="356"/>
      <c r="B318" s="397" t="s">
        <v>337</v>
      </c>
      <c r="C318" s="359"/>
      <c r="D318" s="447"/>
      <c r="E318" s="452"/>
      <c r="F318" s="276"/>
      <c r="G318" s="326"/>
      <c r="H318" s="326"/>
      <c r="I318" s="327"/>
      <c r="J318" s="327"/>
      <c r="K318" s="328"/>
      <c r="L318" s="366"/>
      <c r="M318" s="366"/>
      <c r="N318" s="336"/>
    </row>
    <row r="319" spans="1:14">
      <c r="A319" s="356"/>
      <c r="B319" s="449"/>
      <c r="C319" s="359"/>
      <c r="D319" s="453"/>
      <c r="E319" s="452"/>
      <c r="F319" s="273"/>
      <c r="G319" s="326"/>
      <c r="H319" s="326"/>
      <c r="I319" s="327"/>
      <c r="J319" s="327"/>
      <c r="K319" s="328"/>
      <c r="L319" s="366"/>
      <c r="M319" s="366"/>
      <c r="N319" s="336"/>
    </row>
    <row r="320" spans="1:14" ht="409.5" customHeight="1">
      <c r="A320" s="356" t="s">
        <v>670</v>
      </c>
      <c r="B320" s="450" t="s">
        <v>888</v>
      </c>
      <c r="C320" s="565" t="s">
        <v>36</v>
      </c>
      <c r="D320" s="567">
        <v>2</v>
      </c>
      <c r="E320" s="569"/>
      <c r="F320" s="571">
        <f>D320*E320</f>
        <v>0</v>
      </c>
      <c r="G320" s="326"/>
      <c r="H320" s="326"/>
      <c r="I320" s="327"/>
      <c r="J320" s="327"/>
      <c r="K320" s="328"/>
      <c r="L320" s="366"/>
      <c r="M320" s="366"/>
      <c r="N320" s="336"/>
    </row>
    <row r="321" spans="1:14" ht="403.5" customHeight="1">
      <c r="A321" s="356"/>
      <c r="B321" s="454" t="s">
        <v>889</v>
      </c>
      <c r="C321" s="566"/>
      <c r="D321" s="568"/>
      <c r="E321" s="570"/>
      <c r="F321" s="572"/>
      <c r="G321" s="326"/>
      <c r="H321" s="326"/>
      <c r="I321" s="327"/>
      <c r="J321" s="327"/>
      <c r="K321" s="328"/>
      <c r="L321" s="366"/>
      <c r="M321" s="366"/>
      <c r="N321" s="336"/>
    </row>
    <row r="322" spans="1:14">
      <c r="A322" s="356"/>
      <c r="B322" s="446"/>
      <c r="C322" s="359"/>
      <c r="D322" s="453"/>
      <c r="E322" s="448"/>
      <c r="F322" s="273"/>
      <c r="G322" s="326"/>
      <c r="H322" s="326"/>
      <c r="I322" s="327"/>
      <c r="J322" s="327"/>
      <c r="K322" s="328"/>
      <c r="L322" s="366"/>
      <c r="M322" s="366"/>
      <c r="N322" s="336"/>
    </row>
    <row r="323" spans="1:14" ht="25.5">
      <c r="A323" s="356"/>
      <c r="B323" s="398" t="s">
        <v>337</v>
      </c>
      <c r="C323" s="359"/>
      <c r="D323" s="453"/>
      <c r="E323" s="448"/>
      <c r="F323" s="273"/>
      <c r="G323" s="326"/>
      <c r="H323" s="326"/>
      <c r="I323" s="327"/>
      <c r="J323" s="327"/>
      <c r="K323" s="328"/>
      <c r="L323" s="366"/>
      <c r="M323" s="366"/>
      <c r="N323" s="336"/>
    </row>
    <row r="324" spans="1:14">
      <c r="A324" s="356"/>
      <c r="B324" s="449"/>
      <c r="C324" s="359"/>
      <c r="D324" s="453"/>
      <c r="E324" s="448"/>
      <c r="F324" s="273"/>
      <c r="G324" s="326"/>
      <c r="H324" s="326"/>
      <c r="I324" s="327"/>
      <c r="J324" s="327"/>
      <c r="K324" s="328"/>
      <c r="L324" s="366"/>
      <c r="M324" s="366"/>
      <c r="N324" s="336"/>
    </row>
    <row r="325" spans="1:14" ht="204">
      <c r="A325" s="356" t="s">
        <v>671</v>
      </c>
      <c r="B325" s="449" t="s">
        <v>890</v>
      </c>
      <c r="C325" s="502" t="s">
        <v>36</v>
      </c>
      <c r="D325" s="505">
        <v>1</v>
      </c>
      <c r="E325" s="509"/>
      <c r="F325" s="506">
        <f>D325*E325</f>
        <v>0</v>
      </c>
      <c r="G325" s="326"/>
      <c r="H325" s="326"/>
      <c r="I325" s="327"/>
      <c r="J325" s="327"/>
      <c r="K325" s="328"/>
      <c r="L325" s="366"/>
      <c r="M325" s="366"/>
      <c r="N325" s="336"/>
    </row>
    <row r="326" spans="1:14">
      <c r="A326" s="356"/>
      <c r="B326" s="396"/>
      <c r="C326" s="359"/>
      <c r="D326" s="453"/>
      <c r="E326" s="448"/>
      <c r="F326" s="273"/>
      <c r="G326" s="326"/>
      <c r="H326" s="326"/>
      <c r="I326" s="327"/>
      <c r="J326" s="327"/>
      <c r="K326" s="328"/>
      <c r="L326" s="366"/>
      <c r="M326" s="366"/>
      <c r="N326" s="336"/>
    </row>
    <row r="327" spans="1:14" ht="25.5">
      <c r="A327" s="356"/>
      <c r="B327" s="397" t="s">
        <v>337</v>
      </c>
      <c r="C327" s="359"/>
      <c r="D327" s="453"/>
      <c r="E327" s="448"/>
      <c r="F327" s="273"/>
      <c r="G327" s="326"/>
      <c r="H327" s="326"/>
      <c r="I327" s="327"/>
      <c r="J327" s="327"/>
      <c r="K327" s="328"/>
      <c r="L327" s="366"/>
      <c r="M327" s="366"/>
      <c r="N327" s="336"/>
    </row>
    <row r="328" spans="1:14">
      <c r="A328" s="356"/>
      <c r="B328" s="449"/>
      <c r="C328" s="359"/>
      <c r="D328" s="453"/>
      <c r="E328" s="448"/>
      <c r="F328" s="273"/>
      <c r="G328" s="326"/>
      <c r="H328" s="326"/>
      <c r="I328" s="327"/>
      <c r="J328" s="327"/>
      <c r="K328" s="328"/>
      <c r="L328" s="366"/>
      <c r="M328" s="366"/>
      <c r="N328" s="336"/>
    </row>
    <row r="329" spans="1:14" ht="386.25" customHeight="1">
      <c r="A329" s="356" t="s">
        <v>672</v>
      </c>
      <c r="B329" s="449" t="s">
        <v>891</v>
      </c>
      <c r="C329" s="565" t="s">
        <v>36</v>
      </c>
      <c r="D329" s="567">
        <v>2</v>
      </c>
      <c r="E329" s="569"/>
      <c r="F329" s="571">
        <f>D329*E329</f>
        <v>0</v>
      </c>
      <c r="G329" s="326"/>
      <c r="H329" s="326"/>
      <c r="I329" s="327"/>
      <c r="J329" s="327"/>
      <c r="K329" s="328"/>
      <c r="L329" s="327"/>
      <c r="M329" s="327"/>
      <c r="N329" s="336"/>
    </row>
    <row r="330" spans="1:14" ht="252">
      <c r="A330" s="356"/>
      <c r="B330" s="451" t="s">
        <v>892</v>
      </c>
      <c r="C330" s="566"/>
      <c r="D330" s="568"/>
      <c r="E330" s="570"/>
      <c r="F330" s="572"/>
      <c r="G330" s="326"/>
      <c r="H330" s="326"/>
      <c r="I330" s="327"/>
      <c r="J330" s="327"/>
      <c r="K330" s="328"/>
      <c r="L330" s="327"/>
      <c r="M330" s="327"/>
      <c r="N330" s="336"/>
    </row>
    <row r="331" spans="1:14">
      <c r="A331" s="356"/>
      <c r="B331" s="501"/>
      <c r="C331" s="359"/>
      <c r="D331" s="453"/>
      <c r="E331" s="452"/>
      <c r="F331" s="273"/>
      <c r="G331" s="326"/>
      <c r="H331" s="326"/>
      <c r="I331" s="327"/>
      <c r="J331" s="327"/>
      <c r="K331" s="328"/>
      <c r="L331" s="327"/>
      <c r="M331" s="327"/>
      <c r="N331" s="336"/>
    </row>
    <row r="332" spans="1:14" ht="25.5">
      <c r="A332" s="356"/>
      <c r="B332" s="397" t="s">
        <v>337</v>
      </c>
      <c r="C332" s="359"/>
      <c r="D332" s="453"/>
      <c r="E332" s="452"/>
      <c r="F332" s="273"/>
      <c r="G332" s="326"/>
      <c r="H332" s="326"/>
      <c r="I332" s="327"/>
      <c r="J332" s="327"/>
      <c r="K332" s="328"/>
      <c r="L332" s="327"/>
      <c r="M332" s="327"/>
      <c r="N332" s="336"/>
    </row>
    <row r="333" spans="1:14">
      <c r="A333" s="356"/>
      <c r="B333" s="449"/>
      <c r="C333" s="359"/>
      <c r="D333" s="453"/>
      <c r="E333" s="455"/>
      <c r="F333" s="273"/>
      <c r="G333" s="326"/>
      <c r="H333" s="326"/>
      <c r="I333" s="327"/>
      <c r="J333" s="327"/>
      <c r="K333" s="328"/>
      <c r="L333" s="327"/>
      <c r="M333" s="327"/>
      <c r="N333" s="336"/>
    </row>
    <row r="334" spans="1:14" ht="30" customHeight="1">
      <c r="A334" s="356" t="s">
        <v>673</v>
      </c>
      <c r="B334" s="456" t="s">
        <v>674</v>
      </c>
      <c r="C334" s="359" t="s">
        <v>36</v>
      </c>
      <c r="D334" s="453">
        <v>2</v>
      </c>
      <c r="E334" s="510"/>
      <c r="F334" s="304">
        <f>D334*E334</f>
        <v>0</v>
      </c>
      <c r="G334" s="326"/>
      <c r="H334" s="326"/>
      <c r="I334" s="327"/>
      <c r="J334" s="327"/>
      <c r="K334" s="328"/>
      <c r="L334" s="366"/>
      <c r="M334" s="366"/>
      <c r="N334" s="336"/>
    </row>
    <row r="335" spans="1:14">
      <c r="A335" s="356"/>
      <c r="B335" s="456"/>
      <c r="C335" s="359"/>
      <c r="D335" s="453"/>
      <c r="E335" s="452"/>
      <c r="F335" s="304"/>
      <c r="G335" s="326"/>
      <c r="H335" s="326"/>
      <c r="I335" s="327"/>
      <c r="J335" s="327"/>
      <c r="K335" s="328"/>
      <c r="L335" s="366"/>
      <c r="M335" s="366"/>
      <c r="N335" s="336"/>
    </row>
    <row r="336" spans="1:14" ht="29.25" customHeight="1">
      <c r="A336" s="356" t="s">
        <v>416</v>
      </c>
      <c r="B336" s="456" t="s">
        <v>842</v>
      </c>
      <c r="C336" s="359" t="s">
        <v>36</v>
      </c>
      <c r="D336" s="453">
        <v>2</v>
      </c>
      <c r="E336" s="511"/>
      <c r="F336" s="304">
        <f>D336*E336</f>
        <v>0</v>
      </c>
      <c r="G336" s="386"/>
      <c r="H336" s="386"/>
      <c r="I336" s="316"/>
      <c r="J336" s="316"/>
      <c r="K336" s="316"/>
      <c r="L336" s="316"/>
      <c r="M336" s="316"/>
      <c r="N336" s="316"/>
    </row>
    <row r="337" spans="1:14">
      <c r="A337" s="356"/>
      <c r="B337" s="456"/>
      <c r="C337" s="359"/>
      <c r="D337" s="453"/>
      <c r="E337" s="452"/>
      <c r="F337" s="304"/>
      <c r="G337" s="386"/>
      <c r="H337" s="386"/>
      <c r="I337" s="316"/>
      <c r="J337" s="316"/>
      <c r="K337" s="316"/>
      <c r="L337" s="316"/>
      <c r="M337" s="316"/>
      <c r="N337" s="316"/>
    </row>
    <row r="338" spans="1:14" ht="29.25" customHeight="1">
      <c r="A338" s="356" t="s">
        <v>418</v>
      </c>
      <c r="B338" s="456" t="s">
        <v>675</v>
      </c>
      <c r="C338" s="359" t="s">
        <v>36</v>
      </c>
      <c r="D338" s="453">
        <v>1</v>
      </c>
      <c r="E338" s="510"/>
      <c r="F338" s="304">
        <f t="shared" ref="F338:F364" si="5">D338*E338</f>
        <v>0</v>
      </c>
      <c r="G338" s="326"/>
      <c r="H338" s="326"/>
      <c r="I338" s="327"/>
      <c r="J338" s="327"/>
      <c r="K338" s="328"/>
      <c r="L338" s="366"/>
      <c r="M338" s="366"/>
      <c r="N338" s="336"/>
    </row>
    <row r="339" spans="1:14">
      <c r="A339" s="356"/>
      <c r="B339" s="456"/>
      <c r="C339" s="359"/>
      <c r="D339" s="453"/>
      <c r="E339" s="452"/>
      <c r="F339" s="304"/>
      <c r="G339" s="326"/>
      <c r="H339" s="326"/>
      <c r="I339" s="327"/>
      <c r="J339" s="327"/>
      <c r="K339" s="328"/>
      <c r="L339" s="366"/>
      <c r="M339" s="366"/>
      <c r="N339" s="336"/>
    </row>
    <row r="340" spans="1:14" ht="30" customHeight="1">
      <c r="A340" s="356" t="s">
        <v>676</v>
      </c>
      <c r="B340" s="456" t="s">
        <v>677</v>
      </c>
      <c r="C340" s="359" t="s">
        <v>36</v>
      </c>
      <c r="D340" s="453">
        <v>2</v>
      </c>
      <c r="E340" s="507"/>
      <c r="F340" s="304">
        <f t="shared" si="5"/>
        <v>0</v>
      </c>
      <c r="G340" s="401"/>
      <c r="H340" s="386"/>
      <c r="I340" s="316"/>
      <c r="J340" s="316"/>
      <c r="K340" s="316"/>
      <c r="L340" s="316"/>
      <c r="M340" s="316"/>
      <c r="N340" s="316"/>
    </row>
    <row r="341" spans="1:14">
      <c r="A341" s="356"/>
      <c r="B341" s="449"/>
      <c r="C341" s="359"/>
      <c r="D341" s="453"/>
      <c r="E341" s="360"/>
      <c r="F341" s="304"/>
      <c r="G341" s="401"/>
      <c r="H341" s="386"/>
      <c r="I341" s="316"/>
      <c r="J341" s="316"/>
      <c r="K341" s="316"/>
      <c r="L341" s="316"/>
      <c r="M341" s="316"/>
      <c r="N341" s="316"/>
    </row>
    <row r="342" spans="1:14" ht="30" customHeight="1">
      <c r="A342" s="356" t="s">
        <v>678</v>
      </c>
      <c r="B342" s="449" t="s">
        <v>679</v>
      </c>
      <c r="C342" s="367" t="s">
        <v>386</v>
      </c>
      <c r="D342" s="453">
        <v>5</v>
      </c>
      <c r="E342" s="507"/>
      <c r="F342" s="304">
        <f t="shared" si="5"/>
        <v>0</v>
      </c>
      <c r="G342" s="386"/>
      <c r="H342" s="386"/>
      <c r="I342" s="316"/>
      <c r="J342" s="316"/>
      <c r="K342" s="316"/>
      <c r="L342" s="316"/>
      <c r="M342" s="316"/>
      <c r="N342" s="316"/>
    </row>
    <row r="343" spans="1:14">
      <c r="A343" s="356"/>
      <c r="B343" s="449"/>
      <c r="C343" s="367"/>
      <c r="D343" s="453"/>
      <c r="E343" s="360"/>
      <c r="F343" s="304"/>
      <c r="G343" s="386"/>
      <c r="H343" s="386"/>
      <c r="I343" s="316"/>
      <c r="J343" s="316"/>
      <c r="K343" s="316"/>
      <c r="L343" s="316"/>
      <c r="M343" s="316"/>
      <c r="N343" s="316"/>
    </row>
    <row r="344" spans="1:14" ht="30" customHeight="1">
      <c r="A344" s="356" t="s">
        <v>680</v>
      </c>
      <c r="B344" s="449" t="s">
        <v>681</v>
      </c>
      <c r="C344" s="367" t="s">
        <v>386</v>
      </c>
      <c r="D344" s="453">
        <v>25</v>
      </c>
      <c r="E344" s="507"/>
      <c r="F344" s="304">
        <f t="shared" si="5"/>
        <v>0</v>
      </c>
      <c r="G344" s="386"/>
      <c r="H344" s="386"/>
      <c r="I344" s="366"/>
      <c r="J344" s="366"/>
      <c r="K344" s="328"/>
      <c r="L344" s="366"/>
      <c r="M344" s="366"/>
      <c r="N344" s="457"/>
    </row>
    <row r="345" spans="1:14">
      <c r="A345" s="356"/>
      <c r="B345" s="449"/>
      <c r="C345" s="367"/>
      <c r="D345" s="453"/>
      <c r="E345" s="360"/>
      <c r="F345" s="304"/>
      <c r="G345" s="386"/>
      <c r="H345" s="386"/>
      <c r="I345" s="366"/>
      <c r="J345" s="366"/>
      <c r="K345" s="328"/>
      <c r="L345" s="366"/>
      <c r="M345" s="366"/>
      <c r="N345" s="457"/>
    </row>
    <row r="346" spans="1:14" ht="31.5" customHeight="1">
      <c r="A346" s="356" t="s">
        <v>682</v>
      </c>
      <c r="B346" s="449" t="s">
        <v>683</v>
      </c>
      <c r="C346" s="367" t="s">
        <v>386</v>
      </c>
      <c r="D346" s="453">
        <v>30</v>
      </c>
      <c r="E346" s="507"/>
      <c r="F346" s="304">
        <f t="shared" si="5"/>
        <v>0</v>
      </c>
      <c r="G346" s="386"/>
      <c r="H346" s="386"/>
      <c r="I346" s="366"/>
      <c r="J346" s="366"/>
      <c r="K346" s="328"/>
      <c r="L346" s="366"/>
      <c r="M346" s="366"/>
      <c r="N346" s="457"/>
    </row>
    <row r="347" spans="1:14">
      <c r="A347" s="356"/>
      <c r="B347" s="449"/>
      <c r="C347" s="367"/>
      <c r="D347" s="453"/>
      <c r="E347" s="360"/>
      <c r="F347" s="304"/>
      <c r="G347" s="386"/>
      <c r="H347" s="386"/>
      <c r="I347" s="366"/>
      <c r="J347" s="366"/>
      <c r="K347" s="328"/>
      <c r="L347" s="366"/>
      <c r="M347" s="366"/>
      <c r="N347" s="457"/>
    </row>
    <row r="348" spans="1:14" ht="30" customHeight="1">
      <c r="A348" s="356" t="s">
        <v>684</v>
      </c>
      <c r="B348" s="449" t="s">
        <v>685</v>
      </c>
      <c r="C348" s="367" t="s">
        <v>386</v>
      </c>
      <c r="D348" s="453">
        <v>30</v>
      </c>
      <c r="E348" s="507"/>
      <c r="F348" s="304">
        <f t="shared" si="5"/>
        <v>0</v>
      </c>
      <c r="G348" s="386"/>
      <c r="H348" s="316"/>
      <c r="I348" s="316"/>
      <c r="J348" s="316"/>
      <c r="K348" s="316"/>
      <c r="L348" s="316"/>
      <c r="M348" s="316"/>
      <c r="N348" s="316"/>
    </row>
    <row r="349" spans="1:14">
      <c r="A349" s="356"/>
      <c r="B349" s="449"/>
      <c r="C349" s="367"/>
      <c r="D349" s="453"/>
      <c r="E349" s="360"/>
      <c r="F349" s="304"/>
      <c r="G349" s="386"/>
      <c r="H349" s="316"/>
      <c r="I349" s="316"/>
      <c r="J349" s="316"/>
      <c r="K349" s="316"/>
      <c r="L349" s="316"/>
      <c r="M349" s="316"/>
      <c r="N349" s="316"/>
    </row>
    <row r="350" spans="1:14" ht="114" customHeight="1">
      <c r="A350" s="356" t="s">
        <v>686</v>
      </c>
      <c r="B350" s="402" t="s">
        <v>687</v>
      </c>
      <c r="C350" s="358" t="s">
        <v>485</v>
      </c>
      <c r="D350" s="359">
        <v>1</v>
      </c>
      <c r="E350" s="507"/>
      <c r="F350" s="304">
        <f t="shared" si="5"/>
        <v>0</v>
      </c>
      <c r="G350" s="386"/>
      <c r="H350" s="386"/>
      <c r="I350" s="316"/>
      <c r="J350" s="316"/>
      <c r="K350" s="316"/>
      <c r="L350" s="316"/>
      <c r="M350" s="316"/>
      <c r="N350" s="316"/>
    </row>
    <row r="351" spans="1:14">
      <c r="A351" s="356"/>
      <c r="B351" s="402"/>
      <c r="C351" s="358"/>
      <c r="D351" s="359"/>
      <c r="E351" s="360"/>
      <c r="F351" s="304"/>
      <c r="G351" s="386"/>
      <c r="H351" s="386"/>
      <c r="I351" s="316"/>
      <c r="J351" s="316"/>
      <c r="K351" s="316"/>
      <c r="L351" s="316"/>
      <c r="M351" s="316"/>
      <c r="N351" s="316"/>
    </row>
    <row r="352" spans="1:14" ht="54" customHeight="1">
      <c r="A352" s="356" t="s">
        <v>688</v>
      </c>
      <c r="B352" s="402" t="s">
        <v>689</v>
      </c>
      <c r="C352" s="453" t="s">
        <v>36</v>
      </c>
      <c r="D352" s="453">
        <v>1</v>
      </c>
      <c r="E352" s="507"/>
      <c r="F352" s="304">
        <f t="shared" si="5"/>
        <v>0</v>
      </c>
      <c r="G352" s="362"/>
      <c r="H352" s="386"/>
      <c r="I352" s="316"/>
      <c r="J352" s="316"/>
      <c r="K352" s="316"/>
      <c r="L352" s="316"/>
      <c r="M352" s="316"/>
      <c r="N352" s="316"/>
    </row>
    <row r="353" spans="1:14">
      <c r="A353" s="356"/>
      <c r="B353" s="402"/>
      <c r="C353" s="453"/>
      <c r="D353" s="453"/>
      <c r="E353" s="360"/>
      <c r="F353" s="273"/>
      <c r="G353" s="362"/>
      <c r="H353" s="386"/>
      <c r="I353" s="316"/>
      <c r="J353" s="316"/>
      <c r="K353" s="316"/>
      <c r="L353" s="316"/>
      <c r="M353" s="316"/>
      <c r="N353" s="316"/>
    </row>
    <row r="354" spans="1:14" ht="54" customHeight="1">
      <c r="A354" s="356" t="s">
        <v>690</v>
      </c>
      <c r="B354" s="402" t="s">
        <v>691</v>
      </c>
      <c r="C354" s="453" t="s">
        <v>36</v>
      </c>
      <c r="D354" s="453">
        <v>2</v>
      </c>
      <c r="E354" s="507"/>
      <c r="F354" s="304">
        <f t="shared" si="5"/>
        <v>0</v>
      </c>
      <c r="G354" s="362"/>
      <c r="H354" s="386"/>
      <c r="I354" s="316"/>
      <c r="J354" s="316"/>
      <c r="K354" s="316"/>
      <c r="L354" s="316"/>
      <c r="M354" s="316"/>
      <c r="N354" s="316"/>
    </row>
    <row r="355" spans="1:14">
      <c r="A355" s="356"/>
      <c r="B355" s="402"/>
      <c r="C355" s="453"/>
      <c r="D355" s="453"/>
      <c r="E355" s="360"/>
      <c r="F355" s="304"/>
      <c r="G355" s="362"/>
      <c r="H355" s="386"/>
      <c r="I355" s="316"/>
      <c r="J355" s="316"/>
      <c r="K355" s="316"/>
      <c r="L355" s="316"/>
      <c r="M355" s="316"/>
      <c r="N355" s="316"/>
    </row>
    <row r="356" spans="1:14" ht="42" customHeight="1">
      <c r="A356" s="356" t="s">
        <v>692</v>
      </c>
      <c r="B356" s="449" t="s">
        <v>693</v>
      </c>
      <c r="C356" s="453" t="s">
        <v>36</v>
      </c>
      <c r="D356" s="453">
        <v>2</v>
      </c>
      <c r="E356" s="507"/>
      <c r="F356" s="304">
        <f t="shared" si="5"/>
        <v>0</v>
      </c>
      <c r="G356" s="362"/>
      <c r="H356" s="386"/>
      <c r="I356" s="316"/>
      <c r="J356" s="316"/>
      <c r="K356" s="316"/>
      <c r="L356" s="316"/>
      <c r="M356" s="316"/>
      <c r="N356" s="316"/>
    </row>
    <row r="357" spans="1:14">
      <c r="A357" s="356"/>
      <c r="B357" s="449"/>
      <c r="C357" s="453"/>
      <c r="D357" s="453"/>
      <c r="E357" s="360"/>
      <c r="F357" s="304"/>
      <c r="G357" s="362"/>
      <c r="H357" s="386"/>
      <c r="I357" s="316"/>
      <c r="J357" s="316"/>
      <c r="K357" s="316"/>
      <c r="L357" s="316"/>
      <c r="M357" s="316"/>
      <c r="N357" s="316"/>
    </row>
    <row r="358" spans="1:14" ht="42.75" customHeight="1">
      <c r="A358" s="356" t="s">
        <v>694</v>
      </c>
      <c r="B358" s="449" t="s">
        <v>695</v>
      </c>
      <c r="C358" s="453" t="s">
        <v>483</v>
      </c>
      <c r="D358" s="453">
        <v>1</v>
      </c>
      <c r="E358" s="507"/>
      <c r="F358" s="304">
        <f t="shared" si="5"/>
        <v>0</v>
      </c>
      <c r="G358" s="362"/>
      <c r="H358" s="386"/>
      <c r="I358" s="316"/>
      <c r="J358" s="316"/>
      <c r="K358" s="316"/>
      <c r="L358" s="316"/>
      <c r="M358" s="316"/>
      <c r="N358" s="316"/>
    </row>
    <row r="359" spans="1:14">
      <c r="A359" s="356"/>
      <c r="B359" s="449"/>
      <c r="C359" s="453"/>
      <c r="D359" s="453"/>
      <c r="E359" s="360"/>
      <c r="F359" s="304"/>
      <c r="G359" s="362"/>
      <c r="H359" s="386"/>
      <c r="I359" s="316"/>
      <c r="J359" s="316"/>
      <c r="K359" s="316"/>
      <c r="L359" s="316"/>
      <c r="M359" s="316"/>
      <c r="N359" s="316"/>
    </row>
    <row r="360" spans="1:14" ht="54" customHeight="1">
      <c r="A360" s="356" t="s">
        <v>696</v>
      </c>
      <c r="B360" s="449" t="s">
        <v>697</v>
      </c>
      <c r="C360" s="453" t="s">
        <v>483</v>
      </c>
      <c r="D360" s="453">
        <v>1</v>
      </c>
      <c r="E360" s="507"/>
      <c r="F360" s="304">
        <f t="shared" si="5"/>
        <v>0</v>
      </c>
      <c r="G360" s="362"/>
      <c r="H360" s="386"/>
      <c r="I360" s="316"/>
      <c r="J360" s="316"/>
      <c r="K360" s="316"/>
      <c r="L360" s="316"/>
      <c r="M360" s="316"/>
      <c r="N360" s="316"/>
    </row>
    <row r="361" spans="1:14">
      <c r="A361" s="356"/>
      <c r="B361" s="449"/>
      <c r="C361" s="453"/>
      <c r="D361" s="453"/>
      <c r="E361" s="360"/>
      <c r="F361" s="304"/>
      <c r="G361" s="362"/>
      <c r="H361" s="386"/>
      <c r="I361" s="316"/>
      <c r="J361" s="316"/>
      <c r="K361" s="316"/>
      <c r="L361" s="316"/>
      <c r="M361" s="316"/>
      <c r="N361" s="316"/>
    </row>
    <row r="362" spans="1:14" ht="30" customHeight="1">
      <c r="A362" s="356" t="s">
        <v>698</v>
      </c>
      <c r="B362" s="449" t="s">
        <v>699</v>
      </c>
      <c r="C362" s="453" t="s">
        <v>700</v>
      </c>
      <c r="D362" s="453">
        <v>24</v>
      </c>
      <c r="E362" s="507"/>
      <c r="F362" s="304">
        <f t="shared" si="5"/>
        <v>0</v>
      </c>
      <c r="G362" s="362"/>
      <c r="H362" s="386"/>
      <c r="I362" s="316"/>
      <c r="J362" s="316"/>
      <c r="K362" s="316"/>
      <c r="L362" s="316"/>
      <c r="M362" s="316"/>
      <c r="N362" s="316"/>
    </row>
    <row r="363" spans="1:14">
      <c r="A363" s="356"/>
      <c r="B363" s="449"/>
      <c r="C363" s="453"/>
      <c r="D363" s="453"/>
      <c r="E363" s="360"/>
      <c r="F363" s="304"/>
      <c r="G363" s="362"/>
      <c r="H363" s="386"/>
      <c r="I363" s="316"/>
      <c r="J363" s="316"/>
      <c r="K363" s="316"/>
      <c r="L363" s="316"/>
      <c r="M363" s="316"/>
      <c r="N363" s="316"/>
    </row>
    <row r="364" spans="1:14" ht="30.75" customHeight="1">
      <c r="A364" s="356" t="s">
        <v>701</v>
      </c>
      <c r="B364" s="449" t="s">
        <v>702</v>
      </c>
      <c r="C364" s="453" t="s">
        <v>483</v>
      </c>
      <c r="D364" s="453">
        <v>1</v>
      </c>
      <c r="E364" s="507"/>
      <c r="F364" s="304">
        <f t="shared" si="5"/>
        <v>0</v>
      </c>
      <c r="G364" s="362"/>
      <c r="H364" s="386"/>
      <c r="I364" s="316"/>
      <c r="J364" s="316"/>
      <c r="K364" s="316"/>
      <c r="L364" s="316"/>
      <c r="M364" s="316"/>
      <c r="N364" s="316"/>
    </row>
    <row r="365" spans="1:14">
      <c r="A365" s="371"/>
      <c r="B365" s="458"/>
      <c r="C365" s="373"/>
      <c r="D365" s="374"/>
      <c r="E365" s="375"/>
      <c r="F365" s="376"/>
      <c r="G365" s="403"/>
      <c r="H365" s="403"/>
      <c r="I365" s="403"/>
      <c r="J365" s="403"/>
      <c r="K365" s="404"/>
      <c r="L365" s="403"/>
      <c r="M365" s="403"/>
      <c r="N365" s="389"/>
    </row>
    <row r="366" spans="1:14" ht="24">
      <c r="A366" s="377"/>
      <c r="B366" s="459" t="s">
        <v>703</v>
      </c>
      <c r="C366" s="373"/>
      <c r="D366" s="374"/>
      <c r="E366" s="376"/>
      <c r="F366" s="379">
        <f>SUM(F304:F364)</f>
        <v>0</v>
      </c>
      <c r="G366" s="403"/>
      <c r="H366" s="403"/>
      <c r="I366" s="403"/>
      <c r="J366" s="403"/>
      <c r="K366" s="404"/>
      <c r="L366" s="403"/>
      <c r="M366" s="403"/>
      <c r="N366" s="389"/>
    </row>
    <row r="367" spans="1:14">
      <c r="A367" s="384"/>
      <c r="B367" s="460"/>
      <c r="C367" s="373"/>
      <c r="D367" s="374"/>
      <c r="E367" s="376"/>
      <c r="F367" s="376"/>
      <c r="G367" s="403"/>
      <c r="H367" s="403"/>
      <c r="I367" s="403"/>
      <c r="J367" s="403"/>
      <c r="K367" s="404"/>
      <c r="L367" s="403"/>
      <c r="M367" s="403"/>
      <c r="N367" s="389"/>
    </row>
    <row r="368" spans="1:14">
      <c r="A368" s="400" t="s">
        <v>58</v>
      </c>
      <c r="B368" s="345" t="s">
        <v>704</v>
      </c>
      <c r="C368" s="461"/>
      <c r="D368" s="347"/>
      <c r="E368" s="348"/>
      <c r="F368" s="462"/>
      <c r="G368" s="316"/>
      <c r="H368" s="316"/>
      <c r="I368" s="316"/>
      <c r="J368" s="316"/>
      <c r="K368" s="316"/>
      <c r="L368" s="316"/>
      <c r="M368" s="316"/>
      <c r="N368" s="316"/>
    </row>
    <row r="369" spans="1:14">
      <c r="A369" s="392"/>
      <c r="B369" s="402"/>
      <c r="C369" s="358"/>
      <c r="D369" s="394"/>
      <c r="E369" s="360"/>
      <c r="F369" s="273"/>
      <c r="G369" s="326"/>
      <c r="H369" s="326"/>
      <c r="I369" s="327"/>
      <c r="J369" s="327"/>
      <c r="K369" s="328"/>
      <c r="L369" s="327"/>
      <c r="M369" s="366"/>
      <c r="N369" s="336"/>
    </row>
    <row r="370" spans="1:14" ht="79.5" customHeight="1">
      <c r="A370" s="356" t="s">
        <v>705</v>
      </c>
      <c r="B370" s="402" t="s">
        <v>706</v>
      </c>
      <c r="C370" s="367" t="s">
        <v>483</v>
      </c>
      <c r="D370" s="364">
        <v>1</v>
      </c>
      <c r="E370" s="507"/>
      <c r="F370" s="304">
        <f>D370*E370</f>
        <v>0</v>
      </c>
      <c r="G370" s="326"/>
      <c r="H370" s="326"/>
      <c r="I370" s="327"/>
      <c r="J370" s="327"/>
      <c r="K370" s="328"/>
      <c r="L370" s="327"/>
      <c r="M370" s="327"/>
      <c r="N370" s="336"/>
    </row>
    <row r="371" spans="1:14">
      <c r="A371" s="356"/>
      <c r="B371" s="402"/>
      <c r="C371" s="367"/>
      <c r="D371" s="364"/>
      <c r="E371" s="360"/>
      <c r="F371" s="304"/>
      <c r="G371" s="326"/>
      <c r="H371" s="326"/>
      <c r="I371" s="327"/>
      <c r="J371" s="327"/>
      <c r="K371" s="328"/>
      <c r="L371" s="327"/>
      <c r="M371" s="327"/>
      <c r="N371" s="336"/>
    </row>
    <row r="372" spans="1:14" ht="66.75" customHeight="1">
      <c r="A372" s="356" t="s">
        <v>707</v>
      </c>
      <c r="B372" s="402" t="s">
        <v>708</v>
      </c>
      <c r="C372" s="367" t="s">
        <v>483</v>
      </c>
      <c r="D372" s="364">
        <v>1</v>
      </c>
      <c r="E372" s="507"/>
      <c r="F372" s="304">
        <f>D372*E372</f>
        <v>0</v>
      </c>
      <c r="G372" s="326"/>
      <c r="H372" s="326"/>
      <c r="I372" s="327"/>
      <c r="J372" s="327"/>
      <c r="K372" s="328"/>
      <c r="L372" s="327"/>
      <c r="M372" s="327"/>
      <c r="N372" s="336"/>
    </row>
    <row r="373" spans="1:14">
      <c r="A373" s="356"/>
      <c r="B373" s="402"/>
      <c r="C373" s="367"/>
      <c r="D373" s="364"/>
      <c r="E373" s="360"/>
      <c r="F373" s="304"/>
      <c r="G373" s="326"/>
      <c r="H373" s="326"/>
      <c r="I373" s="327"/>
      <c r="J373" s="327"/>
      <c r="K373" s="328"/>
      <c r="L373" s="327"/>
      <c r="M373" s="327"/>
      <c r="N373" s="336"/>
    </row>
    <row r="374" spans="1:14" ht="18" customHeight="1">
      <c r="A374" s="356" t="s">
        <v>709</v>
      </c>
      <c r="B374" s="402" t="s">
        <v>710</v>
      </c>
      <c r="C374" s="367" t="s">
        <v>386</v>
      </c>
      <c r="D374" s="364">
        <v>60</v>
      </c>
      <c r="E374" s="507"/>
      <c r="F374" s="304">
        <f t="shared" ref="F374:F388" si="6">D374*E374</f>
        <v>0</v>
      </c>
      <c r="G374" s="399"/>
      <c r="H374" s="386"/>
      <c r="I374" s="366"/>
      <c r="J374" s="366"/>
      <c r="K374" s="404"/>
      <c r="L374" s="366"/>
      <c r="M374" s="366"/>
      <c r="N374" s="389"/>
    </row>
    <row r="375" spans="1:14">
      <c r="A375" s="356"/>
      <c r="B375" s="402"/>
      <c r="C375" s="367"/>
      <c r="D375" s="364"/>
      <c r="E375" s="360"/>
      <c r="F375" s="304"/>
      <c r="G375" s="399"/>
      <c r="H375" s="386"/>
      <c r="I375" s="366"/>
      <c r="J375" s="366"/>
      <c r="K375" s="404"/>
      <c r="L375" s="366"/>
      <c r="M375" s="366"/>
      <c r="N375" s="389"/>
    </row>
    <row r="376" spans="1:14" ht="19.5" customHeight="1">
      <c r="A376" s="356" t="s">
        <v>711</v>
      </c>
      <c r="B376" s="402" t="s">
        <v>712</v>
      </c>
      <c r="C376" s="367" t="s">
        <v>386</v>
      </c>
      <c r="D376" s="364">
        <v>60</v>
      </c>
      <c r="E376" s="507"/>
      <c r="F376" s="304">
        <f t="shared" si="6"/>
        <v>0</v>
      </c>
      <c r="G376" s="399"/>
      <c r="H376" s="386"/>
      <c r="I376" s="366"/>
      <c r="J376" s="366"/>
      <c r="K376" s="404"/>
      <c r="L376" s="366"/>
      <c r="M376" s="366"/>
      <c r="N376" s="389"/>
    </row>
    <row r="377" spans="1:14">
      <c r="A377" s="356"/>
      <c r="B377" s="402"/>
      <c r="C377" s="367"/>
      <c r="D377" s="364"/>
      <c r="E377" s="360"/>
      <c r="F377" s="304"/>
      <c r="G377" s="399"/>
      <c r="H377" s="386"/>
      <c r="I377" s="366"/>
      <c r="J377" s="366"/>
      <c r="K377" s="404"/>
      <c r="L377" s="366"/>
      <c r="M377" s="366"/>
      <c r="N377" s="389"/>
    </row>
    <row r="378" spans="1:14" ht="19.5" customHeight="1">
      <c r="A378" s="356" t="s">
        <v>713</v>
      </c>
      <c r="B378" s="402" t="s">
        <v>714</v>
      </c>
      <c r="C378" s="367" t="s">
        <v>386</v>
      </c>
      <c r="D378" s="364">
        <v>40</v>
      </c>
      <c r="E378" s="507"/>
      <c r="F378" s="304">
        <f t="shared" si="6"/>
        <v>0</v>
      </c>
      <c r="G378" s="316"/>
      <c r="H378" s="316"/>
      <c r="I378" s="316"/>
      <c r="J378" s="316"/>
      <c r="K378" s="316"/>
      <c r="L378" s="316"/>
      <c r="M378" s="316"/>
      <c r="N378" s="463"/>
    </row>
    <row r="379" spans="1:14">
      <c r="A379" s="356"/>
      <c r="B379" s="402"/>
      <c r="C379" s="367"/>
      <c r="D379" s="364"/>
      <c r="E379" s="360"/>
      <c r="F379" s="304"/>
      <c r="G379" s="316"/>
      <c r="H379" s="316"/>
      <c r="I379" s="316"/>
      <c r="J379" s="316"/>
      <c r="K379" s="316"/>
      <c r="L379" s="316"/>
      <c r="M379" s="316"/>
      <c r="N379" s="463"/>
    </row>
    <row r="380" spans="1:14" ht="18.75" customHeight="1">
      <c r="A380" s="356" t="s">
        <v>715</v>
      </c>
      <c r="B380" s="402" t="s">
        <v>599</v>
      </c>
      <c r="C380" s="367" t="s">
        <v>386</v>
      </c>
      <c r="D380" s="368">
        <v>20</v>
      </c>
      <c r="E380" s="507"/>
      <c r="F380" s="304">
        <f t="shared" si="6"/>
        <v>0</v>
      </c>
      <c r="G380" s="403"/>
      <c r="H380" s="403"/>
      <c r="I380" s="316"/>
      <c r="J380" s="316"/>
      <c r="K380" s="404"/>
      <c r="L380" s="316"/>
      <c r="M380" s="316"/>
      <c r="N380" s="389"/>
    </row>
    <row r="381" spans="1:14">
      <c r="A381" s="356"/>
      <c r="B381" s="402"/>
      <c r="C381" s="367"/>
      <c r="D381" s="368"/>
      <c r="E381" s="360"/>
      <c r="F381" s="304"/>
      <c r="G381" s="403"/>
      <c r="H381" s="403"/>
      <c r="I381" s="316"/>
      <c r="J381" s="316"/>
      <c r="K381" s="404"/>
      <c r="L381" s="316"/>
      <c r="M381" s="316"/>
      <c r="N381" s="389"/>
    </row>
    <row r="382" spans="1:14" ht="19.5" customHeight="1">
      <c r="A382" s="356" t="s">
        <v>716</v>
      </c>
      <c r="B382" s="402" t="s">
        <v>717</v>
      </c>
      <c r="C382" s="367" t="s">
        <v>386</v>
      </c>
      <c r="D382" s="368">
        <v>20</v>
      </c>
      <c r="E382" s="507"/>
      <c r="F382" s="304">
        <f t="shared" si="6"/>
        <v>0</v>
      </c>
      <c r="G382" s="403"/>
      <c r="H382" s="403"/>
      <c r="I382" s="316"/>
      <c r="J382" s="316"/>
      <c r="K382" s="404"/>
      <c r="L382" s="316"/>
      <c r="M382" s="316"/>
      <c r="N382" s="389"/>
    </row>
    <row r="383" spans="1:14">
      <c r="A383" s="356"/>
      <c r="B383" s="402"/>
      <c r="C383" s="367"/>
      <c r="D383" s="368"/>
      <c r="E383" s="360"/>
      <c r="F383" s="304"/>
      <c r="G383" s="403"/>
      <c r="H383" s="403"/>
      <c r="I383" s="316"/>
      <c r="J383" s="316"/>
      <c r="K383" s="404"/>
      <c r="L383" s="316"/>
      <c r="M383" s="316"/>
      <c r="N383" s="389"/>
    </row>
    <row r="384" spans="1:14" ht="19.5" customHeight="1">
      <c r="A384" s="356" t="s">
        <v>718</v>
      </c>
      <c r="B384" s="408" t="s">
        <v>646</v>
      </c>
      <c r="C384" s="367" t="s">
        <v>386</v>
      </c>
      <c r="D384" s="364">
        <v>20</v>
      </c>
      <c r="E384" s="507"/>
      <c r="F384" s="304">
        <f t="shared" si="6"/>
        <v>0</v>
      </c>
      <c r="G384" s="399"/>
      <c r="H384" s="399"/>
      <c r="I384" s="366"/>
      <c r="J384" s="366"/>
      <c r="K384" s="328"/>
      <c r="L384" s="366"/>
      <c r="M384" s="366"/>
      <c r="N384" s="405"/>
    </row>
    <row r="385" spans="1:14">
      <c r="A385" s="356"/>
      <c r="B385" s="408"/>
      <c r="C385" s="367"/>
      <c r="D385" s="364"/>
      <c r="E385" s="360"/>
      <c r="F385" s="304"/>
      <c r="G385" s="399"/>
      <c r="H385" s="399"/>
      <c r="I385" s="366"/>
      <c r="J385" s="366"/>
      <c r="K385" s="328"/>
      <c r="L385" s="366"/>
      <c r="M385" s="366"/>
      <c r="N385" s="405"/>
    </row>
    <row r="386" spans="1:14" ht="18.75" customHeight="1">
      <c r="A386" s="356" t="s">
        <v>719</v>
      </c>
      <c r="B386" s="408" t="s">
        <v>648</v>
      </c>
      <c r="C386" s="367" t="s">
        <v>386</v>
      </c>
      <c r="D386" s="364">
        <v>20</v>
      </c>
      <c r="E386" s="507"/>
      <c r="F386" s="304">
        <f t="shared" si="6"/>
        <v>0</v>
      </c>
      <c r="G386" s="399"/>
      <c r="H386" s="399"/>
      <c r="I386" s="366"/>
      <c r="J386" s="366"/>
      <c r="K386" s="328"/>
      <c r="L386" s="366"/>
      <c r="M386" s="366"/>
      <c r="N386" s="405"/>
    </row>
    <row r="387" spans="1:14">
      <c r="A387" s="356"/>
      <c r="B387" s="408"/>
      <c r="C387" s="367"/>
      <c r="D387" s="364"/>
      <c r="E387" s="360"/>
      <c r="F387" s="304"/>
      <c r="G387" s="399"/>
      <c r="H387" s="399"/>
      <c r="I387" s="366"/>
      <c r="J387" s="366"/>
      <c r="K387" s="328"/>
      <c r="L387" s="366"/>
      <c r="M387" s="366"/>
      <c r="N387" s="405"/>
    </row>
    <row r="388" spans="1:14" ht="18" customHeight="1">
      <c r="A388" s="356" t="s">
        <v>720</v>
      </c>
      <c r="B388" s="402" t="s">
        <v>778</v>
      </c>
      <c r="C388" s="358" t="s">
        <v>485</v>
      </c>
      <c r="D388" s="359">
        <v>1</v>
      </c>
      <c r="E388" s="507"/>
      <c r="F388" s="304">
        <f t="shared" si="6"/>
        <v>0</v>
      </c>
      <c r="G388" s="370"/>
      <c r="H388" s="430"/>
      <c r="I388" s="430"/>
      <c r="J388" s="430"/>
      <c r="K388" s="430"/>
      <c r="L388" s="430"/>
      <c r="M388" s="430"/>
      <c r="N388" s="430"/>
    </row>
    <row r="389" spans="1:14">
      <c r="A389" s="371"/>
      <c r="B389" s="458"/>
      <c r="C389" s="373"/>
      <c r="D389" s="374"/>
      <c r="E389" s="375"/>
      <c r="F389" s="376"/>
      <c r="G389" s="403"/>
      <c r="H389" s="403"/>
      <c r="I389" s="403"/>
      <c r="J389" s="403"/>
      <c r="K389" s="404"/>
      <c r="L389" s="403"/>
      <c r="M389" s="403"/>
      <c r="N389" s="389"/>
    </row>
    <row r="390" spans="1:14" ht="24">
      <c r="A390" s="377"/>
      <c r="B390" s="459" t="s">
        <v>721</v>
      </c>
      <c r="C390" s="373"/>
      <c r="D390" s="374"/>
      <c r="E390" s="376"/>
      <c r="F390" s="379">
        <f>SUM(F370:F388)</f>
        <v>0</v>
      </c>
      <c r="G390" s="403"/>
      <c r="H390" s="403"/>
      <c r="I390" s="403"/>
      <c r="J390" s="403"/>
      <c r="K390" s="404"/>
      <c r="L390" s="403"/>
      <c r="M390" s="403"/>
      <c r="N390" s="389"/>
    </row>
    <row r="391" spans="1:14">
      <c r="A391" s="384"/>
      <c r="B391" s="460"/>
      <c r="C391" s="373"/>
      <c r="D391" s="374"/>
      <c r="E391" s="376"/>
      <c r="F391" s="376"/>
      <c r="G391" s="403"/>
      <c r="H391" s="403"/>
      <c r="I391" s="403"/>
      <c r="J391" s="403"/>
      <c r="K391" s="404"/>
      <c r="L391" s="403"/>
      <c r="M391" s="403"/>
      <c r="N391" s="389"/>
    </row>
    <row r="392" spans="1:14">
      <c r="A392" s="390" t="s">
        <v>60</v>
      </c>
      <c r="B392" s="345" t="s">
        <v>722</v>
      </c>
      <c r="C392" s="461"/>
      <c r="D392" s="347"/>
      <c r="E392" s="348"/>
      <c r="F392" s="462"/>
      <c r="G392" s="316"/>
      <c r="H392" s="316"/>
      <c r="I392" s="316"/>
      <c r="J392" s="316"/>
      <c r="K392" s="316"/>
      <c r="L392" s="316"/>
      <c r="M392" s="316"/>
      <c r="N392" s="316"/>
    </row>
    <row r="393" spans="1:14">
      <c r="A393" s="392"/>
      <c r="B393" s="402"/>
      <c r="C393" s="358"/>
      <c r="D393" s="394"/>
      <c r="E393" s="360"/>
      <c r="F393" s="273"/>
      <c r="G393" s="326"/>
      <c r="H393" s="326"/>
      <c r="I393" s="327"/>
      <c r="J393" s="327"/>
      <c r="K393" s="328"/>
      <c r="L393" s="327"/>
      <c r="M393" s="366"/>
      <c r="N393" s="336"/>
    </row>
    <row r="394" spans="1:14" ht="18.75" customHeight="1">
      <c r="A394" s="356" t="s">
        <v>723</v>
      </c>
      <c r="B394" s="406" t="s">
        <v>777</v>
      </c>
      <c r="C394" s="358" t="s">
        <v>200</v>
      </c>
      <c r="D394" s="368">
        <v>50</v>
      </c>
      <c r="E394" s="507"/>
      <c r="F394" s="304">
        <f>D394*E394</f>
        <v>0</v>
      </c>
      <c r="G394" s="326"/>
      <c r="H394" s="326"/>
      <c r="I394" s="327"/>
      <c r="J394" s="327"/>
      <c r="K394" s="328"/>
      <c r="L394" s="327"/>
      <c r="M394" s="327"/>
      <c r="N394" s="336"/>
    </row>
    <row r="395" spans="1:14">
      <c r="A395" s="356"/>
      <c r="B395" s="406"/>
      <c r="C395" s="358"/>
      <c r="D395" s="368"/>
      <c r="E395" s="365"/>
      <c r="F395" s="304"/>
      <c r="G395" s="326"/>
      <c r="H395" s="326"/>
      <c r="I395" s="327"/>
      <c r="J395" s="327"/>
      <c r="K395" s="328"/>
      <c r="L395" s="327"/>
      <c r="M395" s="327"/>
      <c r="N395" s="336"/>
    </row>
    <row r="396" spans="1:14" ht="30" customHeight="1">
      <c r="A396" s="356" t="s">
        <v>724</v>
      </c>
      <c r="B396" s="464" t="s">
        <v>725</v>
      </c>
      <c r="C396" s="373" t="s">
        <v>483</v>
      </c>
      <c r="D396" s="465">
        <v>1</v>
      </c>
      <c r="E396" s="507"/>
      <c r="F396" s="304">
        <f>D396*E396</f>
        <v>0</v>
      </c>
      <c r="G396" s="316"/>
      <c r="H396" s="316"/>
      <c r="I396" s="316"/>
      <c r="J396" s="316"/>
      <c r="K396" s="316"/>
      <c r="L396" s="316"/>
      <c r="M396" s="316"/>
      <c r="N396" s="316"/>
    </row>
    <row r="397" spans="1:14">
      <c r="A397" s="356"/>
      <c r="B397" s="464"/>
      <c r="C397" s="373"/>
      <c r="D397" s="465"/>
      <c r="E397" s="365"/>
      <c r="F397" s="304"/>
      <c r="G397" s="316"/>
      <c r="H397" s="316"/>
      <c r="I397" s="316"/>
      <c r="J397" s="316"/>
      <c r="K397" s="316"/>
      <c r="L397" s="316"/>
      <c r="M397" s="316"/>
      <c r="N397" s="316"/>
    </row>
    <row r="398" spans="1:14" ht="42" customHeight="1">
      <c r="A398" s="356" t="s">
        <v>726</v>
      </c>
      <c r="B398" s="406" t="s">
        <v>727</v>
      </c>
      <c r="C398" s="373" t="s">
        <v>483</v>
      </c>
      <c r="D398" s="465">
        <v>1</v>
      </c>
      <c r="E398" s="507"/>
      <c r="F398" s="304">
        <f t="shared" ref="F398:F406" si="7">D398*E398</f>
        <v>0</v>
      </c>
      <c r="G398" s="316"/>
      <c r="H398" s="316"/>
      <c r="I398" s="316"/>
      <c r="J398" s="316"/>
      <c r="K398" s="316"/>
      <c r="L398" s="316"/>
      <c r="M398" s="316"/>
      <c r="N398" s="316"/>
    </row>
    <row r="399" spans="1:14">
      <c r="A399" s="356"/>
      <c r="B399" s="406"/>
      <c r="C399" s="373"/>
      <c r="D399" s="465"/>
      <c r="E399" s="365"/>
      <c r="F399" s="304"/>
      <c r="G399" s="316"/>
      <c r="H399" s="316"/>
      <c r="I399" s="316"/>
      <c r="J399" s="316"/>
      <c r="K399" s="316"/>
      <c r="L399" s="316"/>
      <c r="M399" s="316"/>
      <c r="N399" s="316"/>
    </row>
    <row r="400" spans="1:14" ht="30" customHeight="1">
      <c r="A400" s="356" t="s">
        <v>728</v>
      </c>
      <c r="B400" s="406" t="s">
        <v>729</v>
      </c>
      <c r="C400" s="373" t="s">
        <v>483</v>
      </c>
      <c r="D400" s="465">
        <v>1</v>
      </c>
      <c r="E400" s="507"/>
      <c r="F400" s="304">
        <f t="shared" si="7"/>
        <v>0</v>
      </c>
      <c r="G400" s="316"/>
      <c r="H400" s="316"/>
      <c r="I400" s="316"/>
      <c r="J400" s="316"/>
      <c r="K400" s="316"/>
      <c r="L400" s="316"/>
      <c r="M400" s="316"/>
      <c r="N400" s="316"/>
    </row>
    <row r="401" spans="1:14">
      <c r="A401" s="356"/>
      <c r="B401" s="406"/>
      <c r="C401" s="373"/>
      <c r="D401" s="465"/>
      <c r="E401" s="365"/>
      <c r="F401" s="304"/>
      <c r="G401" s="316"/>
      <c r="H401" s="316"/>
      <c r="I401" s="316"/>
      <c r="J401" s="316"/>
      <c r="K401" s="316"/>
      <c r="L401" s="316"/>
      <c r="M401" s="316"/>
      <c r="N401" s="316"/>
    </row>
    <row r="402" spans="1:14" ht="54" customHeight="1">
      <c r="A402" s="356" t="s">
        <v>730</v>
      </c>
      <c r="B402" s="408" t="s">
        <v>731</v>
      </c>
      <c r="C402" s="373" t="s">
        <v>483</v>
      </c>
      <c r="D402" s="465">
        <v>1</v>
      </c>
      <c r="E402" s="507"/>
      <c r="F402" s="304">
        <f t="shared" si="7"/>
        <v>0</v>
      </c>
      <c r="G402" s="362"/>
      <c r="H402" s="316"/>
      <c r="I402" s="316"/>
      <c r="J402" s="316"/>
      <c r="K402" s="316"/>
      <c r="L402" s="316"/>
      <c r="M402" s="316"/>
      <c r="N402" s="316"/>
    </row>
    <row r="403" spans="1:14">
      <c r="A403" s="356"/>
      <c r="B403" s="408"/>
      <c r="C403" s="373"/>
      <c r="D403" s="465"/>
      <c r="E403" s="365"/>
      <c r="F403" s="304"/>
      <c r="G403" s="362"/>
      <c r="H403" s="316"/>
      <c r="I403" s="316"/>
      <c r="J403" s="316"/>
      <c r="K403" s="316"/>
      <c r="L403" s="316"/>
      <c r="M403" s="316"/>
      <c r="N403" s="316"/>
    </row>
    <row r="404" spans="1:14" ht="19.5" customHeight="1">
      <c r="A404" s="356" t="s">
        <v>732</v>
      </c>
      <c r="B404" s="464" t="s">
        <v>733</v>
      </c>
      <c r="C404" s="373" t="s">
        <v>483</v>
      </c>
      <c r="D404" s="465">
        <v>1</v>
      </c>
      <c r="E404" s="507"/>
      <c r="F404" s="304">
        <f t="shared" si="7"/>
        <v>0</v>
      </c>
      <c r="G404" s="316"/>
      <c r="H404" s="316"/>
      <c r="I404" s="316"/>
      <c r="J404" s="316"/>
      <c r="K404" s="316"/>
      <c r="L404" s="316"/>
      <c r="M404" s="316"/>
      <c r="N404" s="316"/>
    </row>
    <row r="405" spans="1:14">
      <c r="A405" s="356"/>
      <c r="B405" s="464"/>
      <c r="C405" s="373"/>
      <c r="D405" s="465"/>
      <c r="E405" s="365"/>
      <c r="F405" s="304"/>
      <c r="G405" s="316"/>
      <c r="H405" s="316"/>
      <c r="I405" s="316"/>
      <c r="J405" s="316"/>
      <c r="K405" s="316"/>
      <c r="L405" s="316"/>
      <c r="M405" s="316"/>
      <c r="N405" s="316"/>
    </row>
    <row r="406" spans="1:14" ht="45.75" customHeight="1">
      <c r="A406" s="356" t="s">
        <v>734</v>
      </c>
      <c r="B406" s="408" t="s">
        <v>735</v>
      </c>
      <c r="C406" s="373" t="s">
        <v>483</v>
      </c>
      <c r="D406" s="465">
        <v>1</v>
      </c>
      <c r="E406" s="507"/>
      <c r="F406" s="304">
        <f t="shared" si="7"/>
        <v>0</v>
      </c>
      <c r="G406" s="362"/>
      <c r="H406" s="316"/>
      <c r="I406" s="316"/>
      <c r="J406" s="316"/>
      <c r="K406" s="316"/>
      <c r="L406" s="316"/>
      <c r="M406" s="316"/>
      <c r="N406" s="316"/>
    </row>
    <row r="407" spans="1:14">
      <c r="A407" s="371"/>
      <c r="B407" s="372"/>
      <c r="C407" s="373"/>
      <c r="D407" s="374"/>
      <c r="E407" s="375"/>
      <c r="F407" s="376"/>
      <c r="G407" s="403"/>
      <c r="H407" s="403"/>
      <c r="I407" s="403"/>
      <c r="J407" s="403"/>
      <c r="K407" s="404"/>
      <c r="L407" s="403"/>
      <c r="M407" s="403"/>
      <c r="N407" s="389"/>
    </row>
    <row r="408" spans="1:14">
      <c r="A408" s="377"/>
      <c r="B408" s="378" t="s">
        <v>736</v>
      </c>
      <c r="C408" s="373"/>
      <c r="D408" s="374"/>
      <c r="E408" s="376"/>
      <c r="F408" s="379">
        <f>SUM(F394:F406)</f>
        <v>0</v>
      </c>
      <c r="G408" s="403"/>
      <c r="H408" s="403"/>
      <c r="I408" s="403"/>
      <c r="J408" s="403"/>
      <c r="K408" s="404"/>
      <c r="L408" s="403"/>
      <c r="M408" s="403"/>
      <c r="N408" s="389"/>
    </row>
    <row r="409" spans="1:14">
      <c r="A409" s="384"/>
      <c r="B409" s="385"/>
      <c r="C409" s="373"/>
      <c r="D409" s="374"/>
      <c r="E409" s="376"/>
      <c r="F409" s="376"/>
      <c r="G409" s="403"/>
      <c r="H409" s="403"/>
      <c r="I409" s="403"/>
      <c r="J409" s="403"/>
      <c r="K409" s="404"/>
      <c r="L409" s="403"/>
      <c r="M409" s="403"/>
      <c r="N409" s="389"/>
    </row>
    <row r="410" spans="1:14">
      <c r="A410" s="384"/>
      <c r="B410" s="466"/>
      <c r="C410" s="367"/>
      <c r="D410" s="394"/>
      <c r="E410" s="359"/>
      <c r="F410" s="359"/>
      <c r="G410" s="316"/>
      <c r="H410" s="316"/>
      <c r="I410" s="316"/>
      <c r="J410" s="316"/>
      <c r="K410" s="316"/>
      <c r="L410" s="316"/>
      <c r="M410" s="316"/>
      <c r="N410" s="316"/>
    </row>
    <row r="411" spans="1:14">
      <c r="A411" s="384"/>
      <c r="B411" s="467" t="s">
        <v>737</v>
      </c>
      <c r="C411" s="367"/>
      <c r="D411" s="394"/>
      <c r="E411" s="359"/>
      <c r="F411" s="359"/>
      <c r="G411" s="316"/>
      <c r="H411" s="316"/>
      <c r="I411" s="316"/>
      <c r="J411" s="316"/>
      <c r="K411" s="316"/>
      <c r="L411" s="316"/>
      <c r="M411" s="316"/>
      <c r="N411" s="316"/>
    </row>
    <row r="412" spans="1:14">
      <c r="A412" s="468"/>
      <c r="B412" s="467"/>
      <c r="C412" s="367"/>
      <c r="D412" s="394"/>
      <c r="E412" s="359"/>
      <c r="F412" s="359"/>
      <c r="G412" s="316"/>
      <c r="H412" s="316"/>
      <c r="I412" s="316"/>
      <c r="J412" s="316"/>
      <c r="K412" s="316"/>
      <c r="L412" s="316"/>
      <c r="M412" s="316"/>
      <c r="N412" s="316"/>
    </row>
    <row r="413" spans="1:14">
      <c r="A413" s="469" t="s">
        <v>33</v>
      </c>
      <c r="B413" s="470" t="s">
        <v>471</v>
      </c>
      <c r="C413" s="471" t="s">
        <v>35</v>
      </c>
      <c r="D413" s="394"/>
      <c r="E413" s="359"/>
      <c r="F413" s="472">
        <f>F60</f>
        <v>0</v>
      </c>
      <c r="G413" s="473"/>
      <c r="H413" s="316"/>
      <c r="I413" s="316"/>
      <c r="J413" s="316"/>
      <c r="K413" s="316"/>
      <c r="L413" s="316"/>
      <c r="M413" s="316"/>
      <c r="N413" s="316"/>
    </row>
    <row r="414" spans="1:14">
      <c r="A414" s="469" t="s">
        <v>44</v>
      </c>
      <c r="B414" s="474" t="s">
        <v>487</v>
      </c>
      <c r="C414" s="471" t="s">
        <v>35</v>
      </c>
      <c r="D414" s="394"/>
      <c r="E414" s="359"/>
      <c r="F414" s="475">
        <f>F131</f>
        <v>0</v>
      </c>
      <c r="G414" s="316"/>
      <c r="H414" s="316"/>
      <c r="I414" s="316"/>
      <c r="J414" s="316"/>
      <c r="K414" s="316"/>
      <c r="L414" s="316"/>
      <c r="M414" s="316"/>
      <c r="N414" s="316"/>
    </row>
    <row r="415" spans="1:14" ht="15.75" customHeight="1">
      <c r="A415" s="469" t="s">
        <v>49</v>
      </c>
      <c r="B415" s="474" t="s">
        <v>513</v>
      </c>
      <c r="C415" s="471" t="s">
        <v>35</v>
      </c>
      <c r="D415" s="394"/>
      <c r="E415" s="359"/>
      <c r="F415" s="472">
        <f>F169</f>
        <v>0</v>
      </c>
      <c r="G415" s="316"/>
      <c r="H415" s="316"/>
      <c r="I415" s="316"/>
      <c r="J415" s="316"/>
      <c r="K415" s="316"/>
      <c r="L415" s="316"/>
      <c r="M415" s="316"/>
      <c r="N415" s="316"/>
    </row>
    <row r="416" spans="1:14">
      <c r="A416" s="469" t="s">
        <v>52</v>
      </c>
      <c r="B416" s="474" t="s">
        <v>548</v>
      </c>
      <c r="C416" s="471" t="s">
        <v>35</v>
      </c>
      <c r="D416" s="394"/>
      <c r="E416" s="358"/>
      <c r="F416" s="472">
        <f>F239</f>
        <v>0</v>
      </c>
      <c r="G416" s="316"/>
    </row>
    <row r="417" spans="1:7">
      <c r="A417" s="469" t="s">
        <v>55</v>
      </c>
      <c r="B417" s="474" t="s">
        <v>614</v>
      </c>
      <c r="C417" s="471" t="s">
        <v>35</v>
      </c>
      <c r="D417" s="394"/>
      <c r="E417" s="358"/>
      <c r="F417" s="472">
        <f>F297</f>
        <v>0</v>
      </c>
      <c r="G417" s="316"/>
    </row>
    <row r="418" spans="1:7" ht="24">
      <c r="A418" s="469" t="s">
        <v>57</v>
      </c>
      <c r="B418" s="474" t="s">
        <v>666</v>
      </c>
      <c r="C418" s="471" t="s">
        <v>35</v>
      </c>
      <c r="D418" s="394"/>
      <c r="E418" s="358"/>
      <c r="F418" s="472">
        <f>F366</f>
        <v>0</v>
      </c>
      <c r="G418" s="316"/>
    </row>
    <row r="419" spans="1:7">
      <c r="A419" s="469" t="s">
        <v>58</v>
      </c>
      <c r="B419" s="474" t="s">
        <v>704</v>
      </c>
      <c r="C419" s="471" t="s">
        <v>35</v>
      </c>
      <c r="D419" s="394"/>
      <c r="E419" s="360"/>
      <c r="F419" s="472">
        <f>F390</f>
        <v>0</v>
      </c>
      <c r="G419" s="316"/>
    </row>
    <row r="420" spans="1:7">
      <c r="A420" s="469" t="s">
        <v>60</v>
      </c>
      <c r="B420" s="474" t="s">
        <v>722</v>
      </c>
      <c r="C420" s="471" t="s">
        <v>35</v>
      </c>
      <c r="D420" s="394"/>
      <c r="E420" s="358"/>
      <c r="F420" s="472">
        <f>F408</f>
        <v>0</v>
      </c>
      <c r="G420" s="316"/>
    </row>
    <row r="421" spans="1:7" ht="13.5" thickBot="1">
      <c r="A421" s="476"/>
      <c r="B421" s="477"/>
      <c r="C421" s="478"/>
      <c r="D421" s="479"/>
      <c r="E421" s="478"/>
      <c r="F421" s="478"/>
      <c r="G421" s="316"/>
    </row>
    <row r="422" spans="1:7" ht="13.5" thickTop="1">
      <c r="A422" s="480"/>
      <c r="B422" s="481"/>
      <c r="C422" s="482"/>
      <c r="D422" s="483"/>
      <c r="E422" s="484"/>
      <c r="F422" s="485"/>
      <c r="G422" s="316"/>
    </row>
    <row r="423" spans="1:7" ht="21.75" customHeight="1">
      <c r="A423" s="486"/>
      <c r="B423" s="487" t="s">
        <v>424</v>
      </c>
      <c r="C423" s="488" t="s">
        <v>35</v>
      </c>
      <c r="D423" s="489"/>
      <c r="E423" s="490"/>
      <c r="F423" s="491">
        <f>SUM(F413:F420)</f>
        <v>0</v>
      </c>
      <c r="G423" s="492"/>
    </row>
    <row r="424" spans="1:7">
      <c r="C424" s="366"/>
      <c r="D424" s="494"/>
      <c r="E424" s="496"/>
      <c r="F424" s="495"/>
    </row>
    <row r="425" spans="1:7">
      <c r="C425" s="366"/>
      <c r="D425" s="494"/>
      <c r="E425" s="316"/>
      <c r="F425" s="495"/>
    </row>
    <row r="426" spans="1:7">
      <c r="C426" s="493"/>
      <c r="D426" s="494"/>
      <c r="E426" s="316"/>
      <c r="F426" s="495"/>
    </row>
    <row r="427" spans="1:7">
      <c r="C427" s="493"/>
      <c r="D427" s="494"/>
      <c r="E427" s="316"/>
      <c r="F427" s="495"/>
    </row>
    <row r="428" spans="1:7">
      <c r="C428" s="493"/>
      <c r="D428" s="494"/>
      <c r="E428" s="316"/>
      <c r="F428" s="495"/>
    </row>
    <row r="429" spans="1:7">
      <c r="C429" s="316"/>
      <c r="D429" s="494"/>
      <c r="E429" s="495"/>
      <c r="F429" s="495"/>
    </row>
    <row r="430" spans="1:7">
      <c r="C430" s="366"/>
      <c r="D430" s="494"/>
      <c r="E430" s="495"/>
      <c r="F430" s="495"/>
    </row>
    <row r="431" spans="1:7">
      <c r="C431" s="493"/>
      <c r="D431" s="494"/>
      <c r="E431" s="495"/>
      <c r="F431" s="495"/>
    </row>
    <row r="432" spans="1:7">
      <c r="C432" s="493"/>
      <c r="D432" s="494"/>
      <c r="E432" s="495"/>
      <c r="F432" s="495"/>
    </row>
    <row r="433" spans="1:6">
      <c r="C433" s="493"/>
      <c r="D433" s="494"/>
      <c r="E433" s="495"/>
      <c r="F433" s="495"/>
    </row>
    <row r="434" spans="1:6">
      <c r="C434" s="366"/>
      <c r="D434" s="494"/>
      <c r="E434" s="495"/>
      <c r="F434" s="495"/>
    </row>
    <row r="435" spans="1:6">
      <c r="C435" s="366"/>
      <c r="D435" s="494"/>
      <c r="E435" s="495"/>
      <c r="F435" s="495"/>
    </row>
    <row r="436" spans="1:6">
      <c r="C436" s="493"/>
      <c r="D436" s="494"/>
      <c r="E436" s="495"/>
      <c r="F436" s="495"/>
    </row>
    <row r="437" spans="1:6">
      <c r="C437" s="493"/>
      <c r="D437" s="494"/>
      <c r="E437" s="316"/>
      <c r="F437" s="495"/>
    </row>
    <row r="438" spans="1:6">
      <c r="C438" s="366"/>
      <c r="D438" s="494"/>
      <c r="E438" s="316"/>
      <c r="F438" s="495"/>
    </row>
    <row r="439" spans="1:6">
      <c r="A439" s="316"/>
      <c r="B439" s="316"/>
      <c r="C439" s="493"/>
      <c r="D439" s="494"/>
      <c r="E439" s="495"/>
      <c r="F439" s="496"/>
    </row>
    <row r="440" spans="1:6">
      <c r="A440" s="316"/>
      <c r="B440" s="316"/>
      <c r="C440" s="493"/>
      <c r="D440" s="494"/>
      <c r="E440" s="495"/>
      <c r="F440" s="496"/>
    </row>
    <row r="441" spans="1:6">
      <c r="A441" s="316"/>
      <c r="B441" s="316"/>
      <c r="C441" s="493"/>
      <c r="D441" s="494"/>
      <c r="E441" s="316"/>
      <c r="F441" s="496"/>
    </row>
    <row r="442" spans="1:6">
      <c r="A442" s="316"/>
      <c r="B442" s="316"/>
      <c r="C442" s="366"/>
      <c r="D442" s="494"/>
      <c r="E442" s="316"/>
      <c r="F442" s="496"/>
    </row>
    <row r="443" spans="1:6">
      <c r="A443" s="316"/>
      <c r="B443" s="316"/>
      <c r="C443" s="366"/>
      <c r="D443" s="494"/>
      <c r="E443" s="495"/>
      <c r="F443" s="316"/>
    </row>
    <row r="444" spans="1:6">
      <c r="A444" s="316"/>
      <c r="B444" s="316"/>
      <c r="C444" s="493"/>
      <c r="D444" s="494"/>
      <c r="E444" s="495"/>
      <c r="F444" s="316"/>
    </row>
    <row r="445" spans="1:6">
      <c r="A445" s="316"/>
      <c r="B445" s="316"/>
      <c r="C445" s="493"/>
      <c r="D445" s="494"/>
      <c r="E445" s="495"/>
      <c r="F445" s="316"/>
    </row>
    <row r="446" spans="1:6">
      <c r="A446" s="316"/>
      <c r="B446" s="316"/>
      <c r="C446" s="366"/>
      <c r="D446" s="494"/>
      <c r="E446" s="316"/>
      <c r="F446" s="316"/>
    </row>
    <row r="447" spans="1:6">
      <c r="A447" s="316"/>
      <c r="B447" s="316"/>
      <c r="C447" s="366"/>
      <c r="D447" s="494"/>
      <c r="E447" s="316"/>
      <c r="F447" s="495"/>
    </row>
    <row r="448" spans="1:6">
      <c r="A448" s="316"/>
      <c r="B448" s="316"/>
      <c r="C448" s="493"/>
      <c r="D448" s="494"/>
      <c r="E448" s="316"/>
      <c r="F448" s="495"/>
    </row>
    <row r="449" spans="1:6">
      <c r="A449" s="316"/>
      <c r="B449" s="316"/>
      <c r="C449" s="366"/>
      <c r="D449" s="494"/>
      <c r="E449" s="316"/>
      <c r="F449" s="495"/>
    </row>
    <row r="450" spans="1:6">
      <c r="A450" s="316"/>
      <c r="B450" s="316"/>
      <c r="C450" s="495"/>
      <c r="D450" s="497"/>
      <c r="E450" s="316"/>
      <c r="F450" s="495"/>
    </row>
    <row r="451" spans="1:6">
      <c r="A451" s="316"/>
      <c r="B451" s="498"/>
      <c r="C451" s="496"/>
      <c r="D451" s="497"/>
      <c r="E451" s="316"/>
      <c r="F451" s="495"/>
    </row>
    <row r="452" spans="1:6">
      <c r="A452" s="316"/>
      <c r="B452" s="332"/>
      <c r="C452" s="496"/>
      <c r="D452" s="497"/>
      <c r="E452" s="316"/>
      <c r="F452" s="495"/>
    </row>
    <row r="453" spans="1:6">
      <c r="A453" s="499"/>
      <c r="B453" s="332"/>
      <c r="C453" s="495"/>
      <c r="D453" s="497"/>
      <c r="E453" s="316"/>
      <c r="F453" s="495"/>
    </row>
    <row r="454" spans="1:6">
      <c r="A454" s="499"/>
      <c r="B454" s="332"/>
      <c r="C454" s="495"/>
      <c r="D454" s="497"/>
      <c r="E454" s="495"/>
      <c r="F454" s="495"/>
    </row>
    <row r="455" spans="1:6">
      <c r="A455" s="499"/>
      <c r="B455" s="332"/>
      <c r="C455" s="495"/>
      <c r="D455" s="497"/>
      <c r="E455" s="316"/>
      <c r="F455" s="316"/>
    </row>
    <row r="456" spans="1:6">
      <c r="A456" s="499"/>
      <c r="B456" s="332"/>
      <c r="C456" s="496"/>
      <c r="D456" s="497"/>
      <c r="E456" s="316"/>
      <c r="F456" s="316"/>
    </row>
    <row r="457" spans="1:6">
      <c r="A457" s="499"/>
      <c r="B457" s="332"/>
      <c r="C457" s="496"/>
      <c r="D457" s="497"/>
      <c r="E457" s="316"/>
      <c r="F457" s="316"/>
    </row>
    <row r="458" spans="1:6">
      <c r="A458" s="499"/>
      <c r="B458" s="332"/>
      <c r="C458" s="496"/>
      <c r="D458" s="497"/>
      <c r="E458" s="316"/>
      <c r="F458" s="316"/>
    </row>
    <row r="459" spans="1:6">
      <c r="A459" s="499"/>
      <c r="B459" s="332"/>
      <c r="C459" s="496"/>
      <c r="D459" s="497"/>
      <c r="E459" s="316"/>
      <c r="F459" s="316"/>
    </row>
    <row r="460" spans="1:6">
      <c r="A460" s="499"/>
      <c r="B460" s="332"/>
      <c r="C460" s="496"/>
      <c r="D460" s="497"/>
      <c r="E460" s="316"/>
      <c r="F460" s="316"/>
    </row>
    <row r="461" spans="1:6">
      <c r="A461" s="499"/>
      <c r="B461" s="332"/>
      <c r="C461" s="496"/>
      <c r="D461" s="494"/>
      <c r="E461" s="316"/>
      <c r="F461" s="495"/>
    </row>
    <row r="462" spans="1:6">
      <c r="A462" s="499"/>
      <c r="B462" s="332"/>
      <c r="C462" s="496"/>
      <c r="D462" s="497"/>
      <c r="E462" s="316"/>
      <c r="F462" s="495"/>
    </row>
    <row r="463" spans="1:6">
      <c r="A463" s="499"/>
      <c r="B463" s="332"/>
      <c r="C463" s="407"/>
      <c r="D463" s="316"/>
      <c r="E463" s="316"/>
      <c r="F463" s="316"/>
    </row>
    <row r="464" spans="1:6">
      <c r="A464" s="499"/>
      <c r="B464" s="332"/>
      <c r="C464" s="316"/>
      <c r="D464" s="316"/>
      <c r="E464" s="316"/>
      <c r="F464" s="316"/>
    </row>
    <row r="465" spans="1:6">
      <c r="A465" s="499"/>
      <c r="B465" s="332"/>
      <c r="C465" s="316"/>
      <c r="D465" s="316"/>
      <c r="E465" s="316"/>
      <c r="F465" s="495"/>
    </row>
    <row r="466" spans="1:6">
      <c r="A466" s="499"/>
      <c r="B466" s="332"/>
      <c r="C466" s="316"/>
      <c r="D466" s="316"/>
      <c r="E466" s="316"/>
      <c r="F466" s="495"/>
    </row>
    <row r="467" spans="1:6">
      <c r="A467" s="499"/>
      <c r="B467" s="332"/>
      <c r="C467" s="316"/>
      <c r="D467" s="316"/>
      <c r="E467" s="316"/>
      <c r="F467" s="495"/>
    </row>
    <row r="468" spans="1:6">
      <c r="A468" s="316"/>
      <c r="B468" s="316"/>
      <c r="C468" s="316"/>
      <c r="D468" s="316"/>
      <c r="E468" s="316"/>
      <c r="F468" s="316"/>
    </row>
    <row r="469" spans="1:6">
      <c r="A469" s="316"/>
      <c r="B469" s="316"/>
      <c r="C469" s="316"/>
      <c r="D469" s="316"/>
      <c r="E469" s="316"/>
      <c r="F469" s="316"/>
    </row>
    <row r="470" spans="1:6">
      <c r="A470" s="316"/>
      <c r="B470" s="316"/>
      <c r="C470" s="316"/>
      <c r="D470" s="316"/>
      <c r="E470" s="316"/>
      <c r="F470" s="316"/>
    </row>
    <row r="471" spans="1:6">
      <c r="B471" s="316"/>
      <c r="C471" s="316"/>
      <c r="D471" s="316"/>
      <c r="E471" s="316"/>
      <c r="F471" s="316"/>
    </row>
    <row r="472" spans="1:6">
      <c r="B472" s="316"/>
      <c r="C472" s="316"/>
      <c r="D472" s="316"/>
      <c r="E472" s="316"/>
      <c r="F472" s="316"/>
    </row>
    <row r="473" spans="1:6">
      <c r="B473" s="316"/>
      <c r="C473" s="316"/>
      <c r="D473" s="316"/>
      <c r="E473" s="316"/>
      <c r="F473" s="316"/>
    </row>
    <row r="474" spans="1:6">
      <c r="B474" s="316"/>
      <c r="C474" s="316"/>
      <c r="D474" s="316"/>
      <c r="E474" s="316"/>
      <c r="F474" s="316"/>
    </row>
    <row r="475" spans="1:6">
      <c r="B475" s="316"/>
      <c r="C475" s="407"/>
      <c r="D475" s="316"/>
      <c r="E475" s="316"/>
      <c r="F475" s="316"/>
    </row>
    <row r="476" spans="1:6">
      <c r="B476" s="332"/>
      <c r="C476" s="407"/>
      <c r="D476" s="316"/>
      <c r="E476" s="316"/>
      <c r="F476" s="495"/>
    </row>
    <row r="477" spans="1:6">
      <c r="B477" s="332"/>
      <c r="C477" s="316"/>
      <c r="D477" s="316"/>
      <c r="E477" s="316"/>
      <c r="F477" s="316"/>
    </row>
    <row r="478" spans="1:6">
      <c r="B478" s="316"/>
      <c r="C478" s="316"/>
      <c r="D478" s="316"/>
      <c r="E478" s="316"/>
      <c r="F478" s="316"/>
    </row>
    <row r="479" spans="1:6">
      <c r="B479" s="316"/>
      <c r="C479" s="316"/>
      <c r="D479" s="316"/>
      <c r="E479" s="316"/>
      <c r="F479" s="316"/>
    </row>
    <row r="480" spans="1:6">
      <c r="B480" s="316"/>
      <c r="C480" s="316"/>
      <c r="D480" s="316"/>
      <c r="E480" s="316"/>
      <c r="F480" s="316"/>
    </row>
    <row r="481" spans="1:6">
      <c r="B481" s="316"/>
      <c r="C481" s="316"/>
      <c r="D481" s="316"/>
      <c r="E481" s="316"/>
      <c r="F481" s="316"/>
    </row>
    <row r="482" spans="1:6">
      <c r="B482" s="316"/>
      <c r="C482" s="316"/>
      <c r="D482" s="316"/>
      <c r="E482" s="316"/>
      <c r="F482" s="316"/>
    </row>
    <row r="483" spans="1:6">
      <c r="B483" s="316"/>
      <c r="C483" s="316"/>
      <c r="D483" s="316"/>
      <c r="E483" s="316"/>
      <c r="F483" s="316"/>
    </row>
    <row r="484" spans="1:6">
      <c r="B484" s="316"/>
      <c r="C484" s="407"/>
      <c r="D484" s="316"/>
      <c r="E484" s="316"/>
      <c r="F484" s="316"/>
    </row>
    <row r="485" spans="1:6">
      <c r="B485" s="332"/>
      <c r="C485" s="316"/>
      <c r="D485" s="316"/>
      <c r="E485" s="316"/>
      <c r="F485" s="316"/>
    </row>
    <row r="486" spans="1:6">
      <c r="B486" s="316"/>
      <c r="C486" s="316"/>
      <c r="D486" s="316"/>
      <c r="E486" s="316"/>
      <c r="F486" s="316"/>
    </row>
    <row r="487" spans="1:6">
      <c r="A487" s="316"/>
      <c r="B487" s="316"/>
      <c r="C487" s="316"/>
      <c r="D487" s="316"/>
      <c r="E487" s="316"/>
      <c r="F487" s="316"/>
    </row>
    <row r="488" spans="1:6">
      <c r="A488" s="500"/>
      <c r="B488" s="316"/>
      <c r="C488" s="366"/>
      <c r="D488" s="388"/>
      <c r="E488" s="366"/>
      <c r="F488" s="366"/>
    </row>
    <row r="489" spans="1:6">
      <c r="A489" s="500"/>
      <c r="B489" s="316"/>
      <c r="C489" s="366"/>
      <c r="D489" s="388"/>
      <c r="E489" s="366"/>
      <c r="F489" s="366"/>
    </row>
    <row r="490" spans="1:6">
      <c r="A490" s="500"/>
      <c r="B490" s="316"/>
      <c r="C490" s="366"/>
      <c r="D490" s="388"/>
      <c r="E490" s="366"/>
      <c r="F490" s="366"/>
    </row>
    <row r="491" spans="1:6">
      <c r="A491" s="500"/>
      <c r="B491" s="316"/>
      <c r="C491" s="366"/>
      <c r="D491" s="388"/>
      <c r="E491" s="366"/>
      <c r="F491" s="366"/>
    </row>
    <row r="492" spans="1:6">
      <c r="A492" s="500"/>
      <c r="B492" s="316"/>
      <c r="C492" s="366"/>
      <c r="D492" s="388"/>
      <c r="E492" s="366"/>
      <c r="F492" s="366"/>
    </row>
    <row r="493" spans="1:6">
      <c r="A493" s="500"/>
      <c r="B493" s="316"/>
      <c r="C493" s="366"/>
      <c r="D493" s="388"/>
      <c r="E493" s="366"/>
      <c r="F493" s="366"/>
    </row>
    <row r="494" spans="1:6">
      <c r="A494" s="500"/>
      <c r="B494" s="316"/>
      <c r="C494" s="366"/>
      <c r="D494" s="388"/>
      <c r="E494" s="366"/>
      <c r="F494" s="366"/>
    </row>
    <row r="495" spans="1:6">
      <c r="A495" s="500"/>
      <c r="B495" s="316"/>
      <c r="C495" s="366"/>
      <c r="D495" s="388"/>
      <c r="E495" s="366"/>
      <c r="F495" s="366"/>
    </row>
    <row r="496" spans="1:6">
      <c r="A496" s="500"/>
      <c r="B496" s="316"/>
      <c r="C496" s="366"/>
      <c r="D496" s="388"/>
      <c r="E496" s="366"/>
      <c r="F496" s="366"/>
    </row>
    <row r="497" spans="1:6">
      <c r="A497" s="500"/>
      <c r="B497" s="316"/>
      <c r="C497" s="366"/>
      <c r="D497" s="388"/>
      <c r="E497" s="366"/>
      <c r="F497" s="366"/>
    </row>
    <row r="498" spans="1:6">
      <c r="A498" s="500"/>
      <c r="B498" s="316"/>
      <c r="C498" s="366"/>
      <c r="D498" s="388"/>
      <c r="E498" s="366"/>
      <c r="F498" s="366"/>
    </row>
    <row r="499" spans="1:6">
      <c r="A499" s="500"/>
      <c r="B499" s="316"/>
      <c r="C499" s="366"/>
      <c r="D499" s="388"/>
      <c r="E499" s="366"/>
      <c r="F499" s="366"/>
    </row>
    <row r="500" spans="1:6">
      <c r="A500" s="500"/>
      <c r="B500" s="316"/>
      <c r="C500" s="366"/>
      <c r="D500" s="388"/>
      <c r="E500" s="366"/>
      <c r="F500" s="366"/>
    </row>
    <row r="501" spans="1:6">
      <c r="A501" s="500"/>
      <c r="B501" s="316"/>
      <c r="C501" s="366"/>
      <c r="D501" s="388"/>
      <c r="E501" s="366"/>
      <c r="F501" s="366"/>
    </row>
    <row r="502" spans="1:6">
      <c r="A502" s="500"/>
      <c r="B502" s="316"/>
      <c r="C502" s="366"/>
      <c r="D502" s="388"/>
      <c r="E502" s="366"/>
      <c r="F502" s="366"/>
    </row>
    <row r="503" spans="1:6">
      <c r="A503" s="500"/>
      <c r="B503" s="316"/>
      <c r="C503" s="366"/>
      <c r="D503" s="388"/>
      <c r="E503" s="366"/>
      <c r="F503" s="366"/>
    </row>
    <row r="504" spans="1:6">
      <c r="A504" s="500"/>
      <c r="B504" s="316"/>
      <c r="C504" s="366"/>
      <c r="D504" s="388"/>
      <c r="E504" s="366"/>
      <c r="F504" s="366"/>
    </row>
    <row r="505" spans="1:6">
      <c r="A505" s="500"/>
      <c r="B505" s="316"/>
      <c r="C505" s="366"/>
      <c r="D505" s="388"/>
      <c r="E505" s="366"/>
      <c r="F505" s="366"/>
    </row>
    <row r="506" spans="1:6">
      <c r="A506" s="500"/>
      <c r="B506" s="316"/>
      <c r="C506" s="366"/>
      <c r="D506" s="388"/>
      <c r="E506" s="366"/>
      <c r="F506" s="366"/>
    </row>
    <row r="507" spans="1:6">
      <c r="A507" s="500"/>
      <c r="B507" s="316"/>
      <c r="C507" s="366"/>
      <c r="D507" s="388"/>
      <c r="E507" s="366"/>
      <c r="F507" s="366"/>
    </row>
    <row r="508" spans="1:6">
      <c r="A508" s="500"/>
      <c r="B508" s="316"/>
      <c r="C508" s="366"/>
      <c r="D508" s="388"/>
      <c r="E508" s="366"/>
      <c r="F508" s="366"/>
    </row>
    <row r="509" spans="1:6">
      <c r="A509" s="500"/>
      <c r="B509" s="316"/>
      <c r="C509" s="366"/>
      <c r="D509" s="388"/>
      <c r="E509" s="366"/>
      <c r="F509" s="366"/>
    </row>
    <row r="510" spans="1:6">
      <c r="A510" s="500"/>
      <c r="B510" s="316"/>
      <c r="C510" s="366"/>
      <c r="D510" s="388"/>
      <c r="E510" s="366"/>
      <c r="F510" s="366"/>
    </row>
    <row r="511" spans="1:6">
      <c r="A511" s="500"/>
      <c r="B511" s="316"/>
      <c r="C511" s="366"/>
      <c r="D511" s="388"/>
      <c r="E511" s="366"/>
      <c r="F511" s="366"/>
    </row>
    <row r="512" spans="1:6">
      <c r="A512" s="500"/>
      <c r="B512" s="316"/>
      <c r="C512" s="366"/>
      <c r="D512" s="388"/>
      <c r="E512" s="366"/>
      <c r="F512" s="366"/>
    </row>
    <row r="513" spans="1:6">
      <c r="A513" s="500"/>
      <c r="B513" s="316"/>
      <c r="C513" s="366"/>
      <c r="D513" s="388"/>
      <c r="E513" s="366"/>
      <c r="F513" s="366"/>
    </row>
    <row r="514" spans="1:6">
      <c r="A514" s="500"/>
      <c r="B514" s="316"/>
      <c r="C514" s="366"/>
      <c r="D514" s="388"/>
      <c r="E514" s="366"/>
      <c r="F514" s="366"/>
    </row>
    <row r="515" spans="1:6">
      <c r="A515" s="500"/>
      <c r="B515" s="316"/>
      <c r="C515" s="366"/>
      <c r="D515" s="388"/>
      <c r="E515" s="366"/>
      <c r="F515" s="366"/>
    </row>
    <row r="516" spans="1:6">
      <c r="A516" s="500"/>
      <c r="B516" s="316"/>
      <c r="C516" s="366"/>
      <c r="D516" s="388"/>
      <c r="E516" s="366"/>
      <c r="F516" s="366"/>
    </row>
    <row r="517" spans="1:6">
      <c r="A517" s="500"/>
      <c r="B517" s="316"/>
      <c r="C517" s="366"/>
      <c r="D517" s="388"/>
      <c r="E517" s="366"/>
      <c r="F517" s="366"/>
    </row>
    <row r="518" spans="1:6">
      <c r="A518" s="500"/>
      <c r="B518" s="316"/>
      <c r="C518" s="366"/>
      <c r="D518" s="388"/>
      <c r="E518" s="366"/>
      <c r="F518" s="366"/>
    </row>
    <row r="519" spans="1:6">
      <c r="A519" s="500"/>
      <c r="B519" s="316"/>
      <c r="C519" s="366"/>
      <c r="D519" s="388"/>
      <c r="E519" s="366"/>
      <c r="F519" s="366"/>
    </row>
    <row r="520" spans="1:6">
      <c r="A520" s="500"/>
      <c r="B520" s="316"/>
      <c r="C520" s="366"/>
      <c r="D520" s="388"/>
      <c r="E520" s="366"/>
      <c r="F520" s="366"/>
    </row>
    <row r="521" spans="1:6">
      <c r="A521" s="500"/>
      <c r="B521" s="316"/>
      <c r="C521" s="366"/>
      <c r="D521" s="388"/>
      <c r="E521" s="366"/>
      <c r="F521" s="366"/>
    </row>
    <row r="522" spans="1:6">
      <c r="A522" s="500"/>
      <c r="B522" s="316"/>
      <c r="C522" s="366"/>
      <c r="D522" s="388"/>
      <c r="E522" s="366"/>
      <c r="F522" s="366"/>
    </row>
    <row r="523" spans="1:6">
      <c r="A523" s="500"/>
      <c r="B523" s="316"/>
      <c r="C523" s="366"/>
      <c r="D523" s="388"/>
      <c r="E523" s="366"/>
      <c r="F523" s="366"/>
    </row>
    <row r="524" spans="1:6">
      <c r="A524" s="500"/>
      <c r="B524" s="316"/>
      <c r="C524" s="366"/>
      <c r="D524" s="388"/>
      <c r="E524" s="366"/>
      <c r="F524" s="366"/>
    </row>
    <row r="525" spans="1:6">
      <c r="A525" s="500"/>
      <c r="B525" s="316"/>
      <c r="C525" s="366"/>
      <c r="D525" s="388"/>
      <c r="E525" s="366"/>
      <c r="F525" s="366"/>
    </row>
    <row r="526" spans="1:6">
      <c r="A526" s="500"/>
      <c r="B526" s="316"/>
      <c r="C526" s="366"/>
      <c r="D526" s="388"/>
      <c r="E526" s="366"/>
      <c r="F526" s="366"/>
    </row>
    <row r="527" spans="1:6">
      <c r="A527" s="500"/>
      <c r="B527" s="316"/>
      <c r="C527" s="366"/>
      <c r="D527" s="388"/>
      <c r="E527" s="366"/>
      <c r="F527" s="366"/>
    </row>
    <row r="528" spans="1:6">
      <c r="A528" s="500"/>
      <c r="B528" s="316"/>
      <c r="C528" s="366"/>
      <c r="D528" s="388"/>
      <c r="E528" s="366"/>
      <c r="F528" s="366"/>
    </row>
    <row r="529" spans="1:6">
      <c r="A529" s="500"/>
      <c r="B529" s="316"/>
      <c r="C529" s="366"/>
      <c r="D529" s="388"/>
      <c r="E529" s="366"/>
      <c r="F529" s="366"/>
    </row>
    <row r="530" spans="1:6">
      <c r="A530" s="500"/>
      <c r="B530" s="316"/>
      <c r="C530" s="366"/>
      <c r="D530" s="388"/>
      <c r="E530" s="366"/>
      <c r="F530" s="366"/>
    </row>
    <row r="531" spans="1:6">
      <c r="A531" s="500"/>
      <c r="B531" s="316"/>
      <c r="C531" s="366"/>
      <c r="D531" s="388"/>
      <c r="E531" s="366"/>
      <c r="F531" s="366"/>
    </row>
    <row r="532" spans="1:6">
      <c r="A532" s="500"/>
      <c r="B532" s="316"/>
      <c r="C532" s="366"/>
      <c r="D532" s="388"/>
      <c r="E532" s="366"/>
      <c r="F532" s="366"/>
    </row>
    <row r="533" spans="1:6">
      <c r="A533" s="500"/>
      <c r="B533" s="316"/>
      <c r="C533" s="366"/>
      <c r="D533" s="388"/>
      <c r="E533" s="366"/>
      <c r="F533" s="366"/>
    </row>
    <row r="534" spans="1:6">
      <c r="A534" s="500"/>
      <c r="B534" s="316"/>
      <c r="C534" s="366"/>
      <c r="D534" s="388"/>
      <c r="E534" s="366"/>
      <c r="F534" s="366"/>
    </row>
    <row r="535" spans="1:6">
      <c r="A535" s="500"/>
      <c r="B535" s="316"/>
      <c r="C535" s="366"/>
      <c r="D535" s="388"/>
      <c r="E535" s="366"/>
      <c r="F535" s="366"/>
    </row>
    <row r="536" spans="1:6">
      <c r="A536" s="500"/>
      <c r="B536" s="316"/>
      <c r="C536" s="366"/>
      <c r="D536" s="388"/>
      <c r="E536" s="366"/>
      <c r="F536" s="366"/>
    </row>
    <row r="537" spans="1:6">
      <c r="A537" s="500"/>
      <c r="B537" s="316"/>
      <c r="C537" s="366"/>
      <c r="D537" s="388"/>
      <c r="E537" s="366"/>
      <c r="F537" s="366"/>
    </row>
    <row r="538" spans="1:6">
      <c r="A538" s="500"/>
      <c r="B538" s="316"/>
      <c r="C538" s="366"/>
      <c r="D538" s="388"/>
      <c r="E538" s="366"/>
      <c r="F538" s="366"/>
    </row>
    <row r="539" spans="1:6">
      <c r="A539" s="500"/>
      <c r="B539" s="316"/>
      <c r="C539" s="366"/>
      <c r="D539" s="388"/>
      <c r="E539" s="366"/>
      <c r="F539" s="366"/>
    </row>
    <row r="540" spans="1:6">
      <c r="A540" s="500"/>
      <c r="B540" s="316"/>
      <c r="C540" s="366"/>
      <c r="D540" s="388"/>
      <c r="E540" s="366"/>
      <c r="F540" s="366"/>
    </row>
    <row r="541" spans="1:6">
      <c r="A541" s="500"/>
      <c r="B541" s="316"/>
      <c r="C541" s="366"/>
      <c r="D541" s="388"/>
      <c r="E541" s="366"/>
      <c r="F541" s="366"/>
    </row>
    <row r="542" spans="1:6">
      <c r="A542" s="500"/>
      <c r="B542" s="316"/>
      <c r="C542" s="366"/>
      <c r="D542" s="388"/>
      <c r="E542" s="366"/>
      <c r="F542" s="366"/>
    </row>
    <row r="543" spans="1:6">
      <c r="A543" s="500"/>
      <c r="B543" s="316"/>
      <c r="C543" s="366"/>
      <c r="D543" s="388"/>
      <c r="E543" s="366"/>
      <c r="F543" s="366"/>
    </row>
    <row r="544" spans="1:6">
      <c r="A544" s="500"/>
      <c r="B544" s="316"/>
      <c r="C544" s="366"/>
      <c r="D544" s="388"/>
      <c r="E544" s="366"/>
      <c r="F544" s="366"/>
    </row>
    <row r="545" spans="1:6">
      <c r="A545" s="500"/>
      <c r="B545" s="316"/>
      <c r="C545" s="366"/>
      <c r="D545" s="388"/>
      <c r="E545" s="366"/>
      <c r="F545" s="366"/>
    </row>
    <row r="546" spans="1:6">
      <c r="A546" s="500"/>
      <c r="B546" s="316"/>
      <c r="C546" s="366"/>
      <c r="D546" s="388"/>
      <c r="E546" s="366"/>
      <c r="F546" s="366"/>
    </row>
    <row r="547" spans="1:6">
      <c r="A547" s="500"/>
      <c r="B547" s="316"/>
      <c r="C547" s="366"/>
      <c r="D547" s="388"/>
      <c r="E547" s="366"/>
      <c r="F547" s="366"/>
    </row>
    <row r="548" spans="1:6">
      <c r="A548" s="500"/>
      <c r="B548" s="316"/>
      <c r="C548" s="366"/>
      <c r="D548" s="388"/>
      <c r="E548" s="366"/>
      <c r="F548" s="366"/>
    </row>
    <row r="549" spans="1:6">
      <c r="A549" s="500"/>
      <c r="B549" s="316"/>
      <c r="C549" s="366"/>
      <c r="D549" s="388"/>
      <c r="E549" s="366"/>
      <c r="F549" s="366"/>
    </row>
    <row r="550" spans="1:6">
      <c r="A550" s="500"/>
      <c r="B550" s="316"/>
      <c r="C550" s="366"/>
      <c r="D550" s="388"/>
      <c r="E550" s="366"/>
      <c r="F550" s="366"/>
    </row>
    <row r="551" spans="1:6">
      <c r="A551" s="500"/>
      <c r="B551" s="316"/>
      <c r="C551" s="366"/>
      <c r="D551" s="388"/>
      <c r="E551" s="366"/>
      <c r="F551" s="366"/>
    </row>
    <row r="552" spans="1:6">
      <c r="A552" s="500"/>
      <c r="B552" s="316"/>
      <c r="C552" s="366"/>
      <c r="D552" s="388"/>
      <c r="E552" s="366"/>
      <c r="F552" s="366"/>
    </row>
    <row r="553" spans="1:6">
      <c r="A553" s="500"/>
      <c r="B553" s="316"/>
      <c r="C553" s="366"/>
      <c r="D553" s="388"/>
      <c r="E553" s="366"/>
      <c r="F553" s="366"/>
    </row>
    <row r="554" spans="1:6">
      <c r="A554" s="500"/>
      <c r="B554" s="316"/>
      <c r="C554" s="366"/>
      <c r="D554" s="388"/>
      <c r="E554" s="366"/>
      <c r="F554" s="366"/>
    </row>
    <row r="555" spans="1:6">
      <c r="A555" s="500"/>
      <c r="B555" s="316"/>
      <c r="C555" s="366"/>
      <c r="D555" s="388"/>
      <c r="E555" s="366"/>
      <c r="F555" s="366"/>
    </row>
    <row r="556" spans="1:6">
      <c r="A556" s="500"/>
      <c r="B556" s="316"/>
      <c r="C556" s="366"/>
      <c r="D556" s="388"/>
      <c r="E556" s="366"/>
      <c r="F556" s="366"/>
    </row>
    <row r="557" spans="1:6">
      <c r="A557" s="500"/>
      <c r="B557" s="316"/>
      <c r="C557" s="366"/>
      <c r="D557" s="388"/>
      <c r="E557" s="366"/>
      <c r="F557" s="366"/>
    </row>
    <row r="558" spans="1:6">
      <c r="A558" s="500"/>
      <c r="B558" s="316"/>
      <c r="C558" s="366"/>
      <c r="D558" s="388"/>
      <c r="E558" s="366"/>
      <c r="F558" s="366"/>
    </row>
    <row r="559" spans="1:6">
      <c r="A559" s="500"/>
      <c r="B559" s="316"/>
      <c r="C559" s="366"/>
      <c r="D559" s="388"/>
      <c r="E559" s="366"/>
      <c r="F559" s="366"/>
    </row>
    <row r="560" spans="1:6">
      <c r="A560" s="500"/>
      <c r="B560" s="316"/>
      <c r="C560" s="366"/>
      <c r="D560" s="388"/>
      <c r="E560" s="366"/>
      <c r="F560" s="366"/>
    </row>
    <row r="561" spans="1:6">
      <c r="A561" s="500"/>
      <c r="B561" s="316"/>
      <c r="C561" s="366"/>
      <c r="D561" s="388"/>
      <c r="E561" s="366"/>
      <c r="F561" s="366"/>
    </row>
    <row r="562" spans="1:6">
      <c r="A562" s="500"/>
      <c r="B562" s="316"/>
      <c r="C562" s="366"/>
      <c r="D562" s="388"/>
      <c r="E562" s="366"/>
      <c r="F562" s="366"/>
    </row>
    <row r="563" spans="1:6">
      <c r="A563" s="500"/>
      <c r="B563" s="316"/>
      <c r="C563" s="366"/>
      <c r="D563" s="388"/>
      <c r="E563" s="366"/>
      <c r="F563" s="366"/>
    </row>
    <row r="564" spans="1:6">
      <c r="A564" s="500"/>
      <c r="B564" s="316"/>
      <c r="C564" s="366"/>
      <c r="D564" s="388"/>
      <c r="E564" s="366"/>
      <c r="F564" s="366"/>
    </row>
    <row r="565" spans="1:6">
      <c r="A565" s="500"/>
      <c r="B565" s="316"/>
      <c r="C565" s="366"/>
      <c r="D565" s="388"/>
      <c r="E565" s="366"/>
      <c r="F565" s="366"/>
    </row>
    <row r="566" spans="1:6">
      <c r="A566" s="500"/>
      <c r="B566" s="316"/>
      <c r="C566" s="366"/>
      <c r="D566" s="388"/>
      <c r="E566" s="366"/>
      <c r="F566" s="366"/>
    </row>
    <row r="567" spans="1:6">
      <c r="A567" s="500"/>
      <c r="B567" s="316"/>
      <c r="C567" s="366"/>
      <c r="D567" s="388"/>
      <c r="E567" s="366"/>
      <c r="F567" s="366"/>
    </row>
    <row r="568" spans="1:6">
      <c r="A568" s="500"/>
      <c r="B568" s="316"/>
      <c r="C568" s="366"/>
      <c r="D568" s="388"/>
      <c r="E568" s="366"/>
      <c r="F568" s="366"/>
    </row>
    <row r="569" spans="1:6">
      <c r="A569" s="500"/>
      <c r="B569" s="316"/>
      <c r="C569" s="366"/>
      <c r="D569" s="388"/>
      <c r="E569" s="366"/>
      <c r="F569" s="366"/>
    </row>
    <row r="570" spans="1:6">
      <c r="A570" s="500"/>
      <c r="B570" s="316"/>
      <c r="C570" s="366"/>
      <c r="D570" s="388"/>
      <c r="E570" s="366"/>
      <c r="F570" s="366"/>
    </row>
    <row r="571" spans="1:6">
      <c r="A571" s="500"/>
      <c r="B571" s="316"/>
      <c r="C571" s="366"/>
      <c r="D571" s="388"/>
      <c r="E571" s="366"/>
      <c r="F571" s="366"/>
    </row>
    <row r="572" spans="1:6">
      <c r="A572" s="500"/>
      <c r="B572" s="316"/>
      <c r="C572" s="366"/>
      <c r="D572" s="388"/>
      <c r="E572" s="366"/>
      <c r="F572" s="366"/>
    </row>
    <row r="573" spans="1:6">
      <c r="A573" s="500"/>
      <c r="B573" s="316"/>
      <c r="C573" s="366"/>
      <c r="D573" s="388"/>
      <c r="E573" s="366"/>
      <c r="F573" s="366"/>
    </row>
    <row r="574" spans="1:6">
      <c r="A574" s="500"/>
      <c r="B574" s="316"/>
      <c r="C574" s="366"/>
      <c r="D574" s="388"/>
      <c r="E574" s="366"/>
      <c r="F574" s="366"/>
    </row>
    <row r="575" spans="1:6">
      <c r="A575" s="500"/>
      <c r="B575" s="316"/>
      <c r="C575" s="366"/>
      <c r="D575" s="388"/>
      <c r="E575" s="366"/>
      <c r="F575" s="366"/>
    </row>
    <row r="576" spans="1:6">
      <c r="A576" s="500"/>
      <c r="B576" s="316"/>
      <c r="C576" s="366"/>
      <c r="D576" s="388"/>
      <c r="E576" s="366"/>
      <c r="F576" s="366"/>
    </row>
    <row r="577" spans="1:6">
      <c r="A577" s="500"/>
      <c r="B577" s="316"/>
      <c r="C577" s="366"/>
      <c r="D577" s="388"/>
      <c r="E577" s="366"/>
      <c r="F577" s="366"/>
    </row>
    <row r="578" spans="1:6">
      <c r="A578" s="500"/>
      <c r="B578" s="316"/>
      <c r="C578" s="366"/>
      <c r="D578" s="388"/>
      <c r="E578" s="366"/>
      <c r="F578" s="366"/>
    </row>
    <row r="579" spans="1:6">
      <c r="A579" s="500"/>
      <c r="B579" s="316"/>
      <c r="C579" s="366"/>
      <c r="D579" s="388"/>
      <c r="E579" s="366"/>
      <c r="F579" s="366"/>
    </row>
    <row r="580" spans="1:6">
      <c r="A580" s="500"/>
      <c r="B580" s="316"/>
      <c r="C580" s="366"/>
      <c r="D580" s="388"/>
      <c r="E580" s="366"/>
      <c r="F580" s="366"/>
    </row>
    <row r="581" spans="1:6">
      <c r="A581" s="500"/>
      <c r="B581" s="316"/>
      <c r="C581" s="366"/>
      <c r="D581" s="388"/>
      <c r="E581" s="366"/>
      <c r="F581" s="366"/>
    </row>
    <row r="582" spans="1:6">
      <c r="A582" s="500"/>
      <c r="B582" s="316"/>
      <c r="C582" s="366"/>
      <c r="D582" s="388"/>
      <c r="E582" s="366"/>
      <c r="F582" s="366"/>
    </row>
    <row r="583" spans="1:6">
      <c r="A583" s="500"/>
      <c r="B583" s="316"/>
      <c r="C583" s="366"/>
      <c r="D583" s="388"/>
      <c r="E583" s="366"/>
      <c r="F583" s="366"/>
    </row>
    <row r="584" spans="1:6">
      <c r="A584" s="500"/>
      <c r="B584" s="316"/>
      <c r="C584" s="366"/>
      <c r="D584" s="388"/>
      <c r="E584" s="366"/>
      <c r="F584" s="366"/>
    </row>
    <row r="585" spans="1:6">
      <c r="A585" s="500"/>
      <c r="B585" s="316"/>
      <c r="C585" s="366"/>
      <c r="D585" s="388"/>
      <c r="E585" s="366"/>
      <c r="F585" s="366"/>
    </row>
    <row r="586" spans="1:6">
      <c r="A586" s="500"/>
      <c r="B586" s="316"/>
      <c r="C586" s="366"/>
      <c r="D586" s="388"/>
      <c r="E586" s="366"/>
      <c r="F586" s="366"/>
    </row>
    <row r="587" spans="1:6">
      <c r="A587" s="500"/>
      <c r="B587" s="316"/>
      <c r="C587" s="366"/>
      <c r="D587" s="388"/>
      <c r="E587" s="366"/>
      <c r="F587" s="366"/>
    </row>
    <row r="588" spans="1:6">
      <c r="A588" s="500"/>
      <c r="B588" s="316"/>
      <c r="C588" s="366"/>
      <c r="D588" s="388"/>
      <c r="E588" s="366"/>
      <c r="F588" s="366"/>
    </row>
    <row r="589" spans="1:6">
      <c r="A589" s="500"/>
      <c r="B589" s="316"/>
      <c r="C589" s="366"/>
      <c r="D589" s="388"/>
      <c r="E589" s="366"/>
      <c r="F589" s="366"/>
    </row>
    <row r="590" spans="1:6">
      <c r="A590" s="500"/>
      <c r="B590" s="316"/>
      <c r="C590" s="366"/>
      <c r="D590" s="388"/>
      <c r="E590" s="366"/>
      <c r="F590" s="366"/>
    </row>
    <row r="591" spans="1:6">
      <c r="A591" s="500"/>
      <c r="B591" s="316"/>
      <c r="C591" s="366"/>
      <c r="D591" s="388"/>
      <c r="E591" s="366"/>
      <c r="F591" s="366"/>
    </row>
    <row r="592" spans="1:6">
      <c r="A592" s="500"/>
      <c r="B592" s="316"/>
      <c r="C592" s="366"/>
      <c r="D592" s="388"/>
      <c r="E592" s="366"/>
      <c r="F592" s="366"/>
    </row>
    <row r="593" spans="1:6">
      <c r="A593" s="500"/>
      <c r="B593" s="316"/>
      <c r="C593" s="366"/>
      <c r="D593" s="388"/>
      <c r="E593" s="366"/>
      <c r="F593" s="366"/>
    </row>
    <row r="594" spans="1:6">
      <c r="A594" s="500"/>
      <c r="B594" s="316"/>
      <c r="C594" s="366"/>
      <c r="D594" s="388"/>
      <c r="E594" s="366"/>
      <c r="F594" s="366"/>
    </row>
    <row r="595" spans="1:6">
      <c r="A595" s="500"/>
      <c r="B595" s="316"/>
      <c r="C595" s="366"/>
      <c r="D595" s="388"/>
      <c r="E595" s="366"/>
      <c r="F595" s="366"/>
    </row>
    <row r="596" spans="1:6">
      <c r="A596" s="500"/>
      <c r="B596" s="316"/>
      <c r="C596" s="366"/>
      <c r="D596" s="388"/>
      <c r="E596" s="366"/>
      <c r="F596" s="366"/>
    </row>
    <row r="597" spans="1:6">
      <c r="A597" s="500"/>
      <c r="B597" s="316"/>
      <c r="C597" s="366"/>
      <c r="D597" s="388"/>
      <c r="E597" s="366"/>
      <c r="F597" s="366"/>
    </row>
    <row r="598" spans="1:6">
      <c r="A598" s="500"/>
      <c r="B598" s="316"/>
      <c r="C598" s="366"/>
      <c r="D598" s="388"/>
      <c r="E598" s="366"/>
      <c r="F598" s="366"/>
    </row>
    <row r="599" spans="1:6">
      <c r="A599" s="500"/>
      <c r="B599" s="316"/>
      <c r="C599" s="366"/>
      <c r="D599" s="388"/>
      <c r="E599" s="366"/>
      <c r="F599" s="366"/>
    </row>
    <row r="600" spans="1:6">
      <c r="A600" s="500"/>
      <c r="B600" s="316"/>
      <c r="C600" s="366"/>
      <c r="D600" s="388"/>
      <c r="E600" s="366"/>
      <c r="F600" s="366"/>
    </row>
    <row r="601" spans="1:6">
      <c r="A601" s="500"/>
      <c r="B601" s="316"/>
      <c r="C601" s="366"/>
      <c r="D601" s="388"/>
      <c r="E601" s="366"/>
      <c r="F601" s="366"/>
    </row>
    <row r="602" spans="1:6">
      <c r="A602" s="500"/>
      <c r="B602" s="316"/>
      <c r="C602" s="366"/>
      <c r="D602" s="388"/>
      <c r="E602" s="366"/>
      <c r="F602" s="366"/>
    </row>
    <row r="603" spans="1:6">
      <c r="A603" s="500"/>
      <c r="B603" s="316"/>
      <c r="C603" s="366"/>
      <c r="D603" s="388"/>
      <c r="E603" s="366"/>
      <c r="F603" s="366"/>
    </row>
    <row r="604" spans="1:6">
      <c r="A604" s="500"/>
      <c r="B604" s="316"/>
      <c r="C604" s="366"/>
      <c r="D604" s="388"/>
      <c r="E604" s="366"/>
      <c r="F604" s="366"/>
    </row>
    <row r="605" spans="1:6">
      <c r="A605" s="500"/>
      <c r="B605" s="316"/>
      <c r="C605" s="366"/>
      <c r="D605" s="388"/>
      <c r="E605" s="366"/>
      <c r="F605" s="366"/>
    </row>
    <row r="606" spans="1:6">
      <c r="A606" s="500"/>
      <c r="B606" s="316"/>
      <c r="C606" s="366"/>
      <c r="D606" s="388"/>
      <c r="E606" s="366"/>
      <c r="F606" s="366"/>
    </row>
    <row r="607" spans="1:6">
      <c r="A607" s="500"/>
      <c r="B607" s="316"/>
      <c r="C607" s="366"/>
      <c r="D607" s="388"/>
      <c r="E607" s="366"/>
      <c r="F607" s="366"/>
    </row>
    <row r="608" spans="1:6">
      <c r="A608" s="500"/>
      <c r="B608" s="316"/>
      <c r="C608" s="366"/>
      <c r="D608" s="388"/>
      <c r="E608" s="366"/>
      <c r="F608" s="366"/>
    </row>
    <row r="609" spans="1:6">
      <c r="A609" s="500"/>
      <c r="B609" s="316"/>
      <c r="C609" s="366"/>
      <c r="D609" s="388"/>
      <c r="E609" s="366"/>
      <c r="F609" s="366"/>
    </row>
    <row r="610" spans="1:6">
      <c r="A610" s="500"/>
      <c r="B610" s="316"/>
      <c r="C610" s="366"/>
      <c r="D610" s="388"/>
      <c r="E610" s="366"/>
      <c r="F610" s="366"/>
    </row>
    <row r="611" spans="1:6">
      <c r="A611" s="500"/>
      <c r="B611" s="316"/>
      <c r="C611" s="366"/>
      <c r="D611" s="388"/>
      <c r="E611" s="366"/>
      <c r="F611" s="366"/>
    </row>
    <row r="612" spans="1:6">
      <c r="A612" s="500"/>
      <c r="B612" s="316"/>
      <c r="C612" s="366"/>
      <c r="D612" s="388"/>
      <c r="E612" s="366"/>
      <c r="F612" s="366"/>
    </row>
    <row r="613" spans="1:6">
      <c r="A613" s="500"/>
      <c r="B613" s="316"/>
      <c r="C613" s="366"/>
      <c r="D613" s="388"/>
      <c r="E613" s="366"/>
      <c r="F613" s="366"/>
    </row>
    <row r="614" spans="1:6">
      <c r="A614" s="500"/>
      <c r="B614" s="316"/>
      <c r="C614" s="366"/>
      <c r="D614" s="388"/>
      <c r="E614" s="366"/>
      <c r="F614" s="366"/>
    </row>
    <row r="615" spans="1:6">
      <c r="A615" s="500"/>
      <c r="B615" s="316"/>
      <c r="C615" s="366"/>
      <c r="D615" s="388"/>
      <c r="E615" s="366"/>
      <c r="F615" s="366"/>
    </row>
    <row r="616" spans="1:6">
      <c r="A616" s="500"/>
      <c r="B616" s="316"/>
      <c r="C616" s="366"/>
      <c r="D616" s="388"/>
      <c r="E616" s="366"/>
      <c r="F616" s="366"/>
    </row>
    <row r="617" spans="1:6">
      <c r="A617" s="500"/>
      <c r="B617" s="316"/>
      <c r="C617" s="366"/>
      <c r="D617" s="388"/>
      <c r="E617" s="366"/>
      <c r="F617" s="366"/>
    </row>
    <row r="618" spans="1:6">
      <c r="A618" s="500"/>
      <c r="B618" s="316"/>
      <c r="C618" s="366"/>
      <c r="D618" s="388"/>
      <c r="E618" s="366"/>
      <c r="F618" s="366"/>
    </row>
    <row r="619" spans="1:6">
      <c r="A619" s="500"/>
      <c r="B619" s="316"/>
      <c r="C619" s="366"/>
      <c r="D619" s="388"/>
      <c r="E619" s="366"/>
      <c r="F619" s="366"/>
    </row>
    <row r="620" spans="1:6">
      <c r="A620" s="500"/>
      <c r="B620" s="316"/>
      <c r="C620" s="366"/>
      <c r="D620" s="388"/>
      <c r="E620" s="366"/>
      <c r="F620" s="366"/>
    </row>
    <row r="621" spans="1:6">
      <c r="A621" s="500"/>
      <c r="B621" s="316"/>
      <c r="C621" s="366"/>
      <c r="D621" s="388"/>
      <c r="E621" s="366"/>
      <c r="F621" s="366"/>
    </row>
    <row r="622" spans="1:6">
      <c r="A622" s="500"/>
      <c r="B622" s="316"/>
      <c r="C622" s="366"/>
      <c r="D622" s="388"/>
      <c r="E622" s="366"/>
      <c r="F622" s="366"/>
    </row>
    <row r="623" spans="1:6">
      <c r="A623" s="500"/>
      <c r="B623" s="316"/>
      <c r="C623" s="366"/>
      <c r="D623" s="388"/>
      <c r="E623" s="366"/>
      <c r="F623" s="366"/>
    </row>
    <row r="624" spans="1:6">
      <c r="A624" s="500"/>
      <c r="B624" s="316"/>
      <c r="C624" s="366"/>
      <c r="D624" s="388"/>
      <c r="E624" s="366"/>
      <c r="F624" s="366"/>
    </row>
    <row r="625" spans="1:6">
      <c r="A625" s="500"/>
      <c r="B625" s="316"/>
      <c r="C625" s="366"/>
      <c r="D625" s="388"/>
      <c r="E625" s="366"/>
      <c r="F625" s="366"/>
    </row>
    <row r="626" spans="1:6">
      <c r="A626" s="500"/>
      <c r="B626" s="316"/>
      <c r="C626" s="366"/>
      <c r="D626" s="388"/>
      <c r="E626" s="366"/>
      <c r="F626" s="366"/>
    </row>
    <row r="627" spans="1:6">
      <c r="A627" s="500"/>
      <c r="B627" s="316"/>
      <c r="C627" s="366"/>
      <c r="D627" s="388"/>
      <c r="E627" s="366"/>
      <c r="F627" s="366"/>
    </row>
    <row r="628" spans="1:6">
      <c r="A628" s="500"/>
      <c r="B628" s="316"/>
      <c r="C628" s="366"/>
      <c r="D628" s="388"/>
      <c r="E628" s="366"/>
      <c r="F628" s="366"/>
    </row>
    <row r="629" spans="1:6">
      <c r="A629" s="500"/>
      <c r="B629" s="316"/>
      <c r="C629" s="366"/>
      <c r="D629" s="388"/>
      <c r="E629" s="366"/>
      <c r="F629" s="366"/>
    </row>
    <row r="630" spans="1:6">
      <c r="A630" s="500"/>
      <c r="B630" s="316"/>
      <c r="C630" s="366"/>
      <c r="D630" s="388"/>
      <c r="E630" s="366"/>
      <c r="F630" s="366"/>
    </row>
    <row r="631" spans="1:6">
      <c r="A631" s="500"/>
      <c r="B631" s="316"/>
      <c r="C631" s="366"/>
      <c r="D631" s="388"/>
      <c r="E631" s="366"/>
      <c r="F631" s="366"/>
    </row>
    <row r="632" spans="1:6">
      <c r="A632" s="500"/>
      <c r="B632" s="316"/>
      <c r="C632" s="366"/>
      <c r="D632" s="388"/>
      <c r="E632" s="366"/>
      <c r="F632" s="366"/>
    </row>
    <row r="633" spans="1:6">
      <c r="A633" s="500"/>
      <c r="B633" s="316"/>
      <c r="C633" s="366"/>
      <c r="D633" s="388"/>
      <c r="E633" s="366"/>
      <c r="F633" s="366"/>
    </row>
    <row r="634" spans="1:6">
      <c r="A634" s="500"/>
      <c r="B634" s="316"/>
      <c r="C634" s="366"/>
      <c r="D634" s="388"/>
      <c r="E634" s="366"/>
      <c r="F634" s="366"/>
    </row>
    <row r="635" spans="1:6">
      <c r="A635" s="500"/>
      <c r="B635" s="316"/>
      <c r="C635" s="366"/>
      <c r="D635" s="388"/>
      <c r="E635" s="366"/>
      <c r="F635" s="366"/>
    </row>
    <row r="636" spans="1:6">
      <c r="A636" s="500"/>
      <c r="B636" s="316"/>
      <c r="C636" s="366"/>
      <c r="D636" s="388"/>
      <c r="E636" s="366"/>
      <c r="F636" s="366"/>
    </row>
    <row r="637" spans="1:6">
      <c r="A637" s="500"/>
      <c r="B637" s="316"/>
      <c r="C637" s="366"/>
      <c r="D637" s="388"/>
      <c r="E637" s="366"/>
      <c r="F637" s="366"/>
    </row>
    <row r="638" spans="1:6">
      <c r="A638" s="500"/>
      <c r="B638" s="316"/>
      <c r="C638" s="366"/>
      <c r="D638" s="388"/>
      <c r="E638" s="366"/>
      <c r="F638" s="366"/>
    </row>
    <row r="639" spans="1:6">
      <c r="A639" s="500"/>
      <c r="B639" s="316"/>
      <c r="C639" s="366"/>
      <c r="D639" s="388"/>
      <c r="E639" s="366"/>
      <c r="F639" s="366"/>
    </row>
    <row r="640" spans="1:6">
      <c r="A640" s="500"/>
      <c r="B640" s="316"/>
      <c r="C640" s="366"/>
      <c r="D640" s="388"/>
      <c r="E640" s="366"/>
      <c r="F640" s="366"/>
    </row>
    <row r="641" spans="1:6">
      <c r="A641" s="500"/>
      <c r="B641" s="316"/>
      <c r="C641" s="366"/>
      <c r="D641" s="388"/>
      <c r="E641" s="366"/>
      <c r="F641" s="366"/>
    </row>
    <row r="642" spans="1:6">
      <c r="A642" s="500"/>
      <c r="B642" s="316"/>
      <c r="C642" s="366"/>
      <c r="D642" s="388"/>
      <c r="E642" s="366"/>
      <c r="F642" s="366"/>
    </row>
    <row r="643" spans="1:6">
      <c r="A643" s="500"/>
      <c r="B643" s="316"/>
      <c r="C643" s="366"/>
      <c r="D643" s="388"/>
      <c r="E643" s="366"/>
      <c r="F643" s="366"/>
    </row>
    <row r="644" spans="1:6">
      <c r="A644" s="500"/>
      <c r="B644" s="316"/>
      <c r="C644" s="366"/>
      <c r="D644" s="388"/>
      <c r="E644" s="366"/>
      <c r="F644" s="366"/>
    </row>
    <row r="645" spans="1:6">
      <c r="A645" s="500"/>
      <c r="B645" s="316"/>
      <c r="C645" s="366"/>
      <c r="D645" s="388"/>
      <c r="E645" s="366"/>
      <c r="F645" s="366"/>
    </row>
    <row r="646" spans="1:6">
      <c r="A646" s="500"/>
      <c r="B646" s="316"/>
      <c r="C646" s="366"/>
      <c r="D646" s="388"/>
      <c r="E646" s="366"/>
      <c r="F646" s="366"/>
    </row>
    <row r="647" spans="1:6">
      <c r="A647" s="500"/>
      <c r="B647" s="316"/>
      <c r="C647" s="366"/>
      <c r="D647" s="388"/>
      <c r="E647" s="366"/>
      <c r="F647" s="366"/>
    </row>
    <row r="648" spans="1:6">
      <c r="A648" s="500"/>
      <c r="B648" s="316"/>
      <c r="C648" s="366"/>
      <c r="D648" s="388"/>
      <c r="E648" s="366"/>
      <c r="F648" s="366"/>
    </row>
    <row r="649" spans="1:6">
      <c r="A649" s="500"/>
      <c r="B649" s="316"/>
      <c r="C649" s="366"/>
      <c r="D649" s="388"/>
      <c r="E649" s="366"/>
      <c r="F649" s="366"/>
    </row>
    <row r="650" spans="1:6">
      <c r="A650" s="500"/>
      <c r="B650" s="316"/>
      <c r="C650" s="366"/>
      <c r="D650" s="388"/>
      <c r="E650" s="366"/>
      <c r="F650" s="366"/>
    </row>
    <row r="651" spans="1:6">
      <c r="A651" s="500"/>
      <c r="B651" s="316"/>
      <c r="C651" s="366"/>
      <c r="D651" s="388"/>
      <c r="E651" s="366"/>
      <c r="F651" s="366"/>
    </row>
    <row r="652" spans="1:6">
      <c r="A652" s="500"/>
      <c r="B652" s="316"/>
      <c r="C652" s="366"/>
      <c r="D652" s="388"/>
      <c r="E652" s="366"/>
      <c r="F652" s="366"/>
    </row>
    <row r="653" spans="1:6">
      <c r="A653" s="500"/>
      <c r="B653" s="316"/>
      <c r="C653" s="366"/>
      <c r="D653" s="388"/>
      <c r="E653" s="366"/>
      <c r="F653" s="366"/>
    </row>
    <row r="654" spans="1:6">
      <c r="A654" s="500"/>
      <c r="B654" s="316"/>
      <c r="C654" s="366"/>
      <c r="D654" s="388"/>
      <c r="E654" s="366"/>
      <c r="F654" s="366"/>
    </row>
    <row r="655" spans="1:6">
      <c r="A655" s="500"/>
      <c r="B655" s="316"/>
      <c r="C655" s="366"/>
      <c r="D655" s="388"/>
      <c r="E655" s="366"/>
      <c r="F655" s="366"/>
    </row>
    <row r="656" spans="1:6">
      <c r="A656" s="500"/>
      <c r="B656" s="316"/>
      <c r="C656" s="366"/>
      <c r="D656" s="388"/>
      <c r="E656" s="366"/>
      <c r="F656" s="366"/>
    </row>
    <row r="657" spans="1:6">
      <c r="A657" s="500"/>
      <c r="B657" s="316"/>
      <c r="C657" s="366"/>
      <c r="D657" s="388"/>
      <c r="E657" s="366"/>
      <c r="F657" s="366"/>
    </row>
    <row r="658" spans="1:6">
      <c r="A658" s="500"/>
      <c r="B658" s="316"/>
      <c r="C658" s="366"/>
      <c r="D658" s="388"/>
      <c r="E658" s="366"/>
      <c r="F658" s="366"/>
    </row>
    <row r="659" spans="1:6">
      <c r="A659" s="500"/>
      <c r="B659" s="316"/>
      <c r="C659" s="366"/>
      <c r="D659" s="388"/>
      <c r="E659" s="366"/>
      <c r="F659" s="366"/>
    </row>
    <row r="660" spans="1:6">
      <c r="A660" s="500"/>
      <c r="B660" s="316"/>
      <c r="C660" s="366"/>
      <c r="D660" s="388"/>
      <c r="E660" s="366"/>
      <c r="F660" s="366"/>
    </row>
    <row r="661" spans="1:6">
      <c r="A661" s="500"/>
      <c r="B661" s="316"/>
      <c r="C661" s="366"/>
      <c r="D661" s="388"/>
      <c r="E661" s="366"/>
      <c r="F661" s="366"/>
    </row>
    <row r="662" spans="1:6">
      <c r="A662" s="500"/>
      <c r="B662" s="316"/>
      <c r="C662" s="366"/>
      <c r="D662" s="388"/>
      <c r="E662" s="366"/>
      <c r="F662" s="366"/>
    </row>
    <row r="663" spans="1:6">
      <c r="A663" s="500"/>
      <c r="B663" s="316"/>
      <c r="C663" s="366"/>
      <c r="D663" s="388"/>
      <c r="E663" s="366"/>
      <c r="F663" s="366"/>
    </row>
    <row r="664" spans="1:6">
      <c r="A664" s="500"/>
      <c r="B664" s="316"/>
      <c r="C664" s="366"/>
      <c r="D664" s="388"/>
      <c r="E664" s="366"/>
      <c r="F664" s="366"/>
    </row>
    <row r="665" spans="1:6">
      <c r="A665" s="500"/>
      <c r="B665" s="316"/>
      <c r="C665" s="366"/>
      <c r="D665" s="388"/>
      <c r="E665" s="366"/>
      <c r="F665" s="366"/>
    </row>
    <row r="666" spans="1:6">
      <c r="A666" s="500"/>
      <c r="B666" s="316"/>
      <c r="C666" s="366"/>
      <c r="D666" s="388"/>
      <c r="E666" s="366"/>
      <c r="F666" s="366"/>
    </row>
    <row r="667" spans="1:6">
      <c r="A667" s="500"/>
      <c r="B667" s="316"/>
      <c r="C667" s="366"/>
      <c r="D667" s="388"/>
      <c r="E667" s="366"/>
      <c r="F667" s="366"/>
    </row>
    <row r="668" spans="1:6">
      <c r="A668" s="500"/>
      <c r="B668" s="316"/>
      <c r="C668" s="366"/>
      <c r="D668" s="388"/>
      <c r="E668" s="366"/>
      <c r="F668" s="366"/>
    </row>
    <row r="669" spans="1:6">
      <c r="A669" s="500"/>
      <c r="B669" s="316"/>
      <c r="C669" s="366"/>
      <c r="D669" s="388"/>
      <c r="E669" s="366"/>
      <c r="F669" s="366"/>
    </row>
    <row r="670" spans="1:6">
      <c r="A670" s="500"/>
      <c r="B670" s="316"/>
      <c r="C670" s="366"/>
      <c r="D670" s="388"/>
      <c r="E670" s="366"/>
      <c r="F670" s="366"/>
    </row>
    <row r="671" spans="1:6">
      <c r="A671" s="500"/>
      <c r="B671" s="316"/>
      <c r="C671" s="366"/>
      <c r="D671" s="388"/>
      <c r="E671" s="366"/>
      <c r="F671" s="366"/>
    </row>
    <row r="672" spans="1:6">
      <c r="A672" s="500"/>
      <c r="B672" s="316"/>
      <c r="C672" s="366"/>
      <c r="D672" s="388"/>
      <c r="E672" s="366"/>
      <c r="F672" s="366"/>
    </row>
    <row r="673" spans="1:6">
      <c r="A673" s="500"/>
      <c r="B673" s="316"/>
      <c r="C673" s="366"/>
      <c r="D673" s="388"/>
      <c r="E673" s="366"/>
      <c r="F673" s="366"/>
    </row>
    <row r="674" spans="1:6">
      <c r="A674" s="500"/>
      <c r="B674" s="316"/>
      <c r="C674" s="366"/>
      <c r="D674" s="388"/>
      <c r="E674" s="366"/>
      <c r="F674" s="366"/>
    </row>
    <row r="675" spans="1:6">
      <c r="A675" s="500"/>
      <c r="B675" s="316"/>
      <c r="C675" s="366"/>
      <c r="D675" s="388"/>
      <c r="E675" s="366"/>
      <c r="F675" s="366"/>
    </row>
    <row r="676" spans="1:6">
      <c r="A676" s="500"/>
      <c r="B676" s="316"/>
      <c r="C676" s="366"/>
      <c r="D676" s="388"/>
      <c r="E676" s="366"/>
      <c r="F676" s="366"/>
    </row>
    <row r="677" spans="1:6">
      <c r="A677" s="500"/>
      <c r="B677" s="316"/>
      <c r="C677" s="366"/>
      <c r="D677" s="388"/>
      <c r="E677" s="366"/>
      <c r="F677" s="366"/>
    </row>
    <row r="678" spans="1:6">
      <c r="A678" s="500"/>
      <c r="B678" s="316"/>
      <c r="C678" s="366"/>
      <c r="D678" s="388"/>
      <c r="E678" s="366"/>
      <c r="F678" s="366"/>
    </row>
    <row r="679" spans="1:6">
      <c r="A679" s="500"/>
      <c r="B679" s="316"/>
      <c r="C679" s="366"/>
      <c r="D679" s="388"/>
      <c r="E679" s="366"/>
      <c r="F679" s="366"/>
    </row>
    <row r="680" spans="1:6">
      <c r="A680" s="500"/>
      <c r="B680" s="316"/>
      <c r="C680" s="366"/>
      <c r="D680" s="388"/>
      <c r="E680" s="366"/>
      <c r="F680" s="366"/>
    </row>
    <row r="681" spans="1:6">
      <c r="A681" s="500"/>
      <c r="B681" s="316"/>
      <c r="C681" s="366"/>
      <c r="D681" s="388"/>
      <c r="E681" s="366"/>
      <c r="F681" s="366"/>
    </row>
    <row r="682" spans="1:6">
      <c r="A682" s="500"/>
      <c r="B682" s="316"/>
      <c r="C682" s="366"/>
      <c r="D682" s="388"/>
      <c r="E682" s="366"/>
      <c r="F682" s="366"/>
    </row>
    <row r="683" spans="1:6">
      <c r="A683" s="500"/>
      <c r="B683" s="316"/>
      <c r="C683" s="366"/>
      <c r="D683" s="388"/>
      <c r="E683" s="366"/>
      <c r="F683" s="366"/>
    </row>
    <row r="684" spans="1:6">
      <c r="A684" s="500"/>
      <c r="B684" s="316"/>
      <c r="C684" s="366"/>
      <c r="D684" s="388"/>
      <c r="E684" s="366"/>
      <c r="F684" s="366"/>
    </row>
    <row r="685" spans="1:6">
      <c r="A685" s="500"/>
      <c r="B685" s="316"/>
      <c r="C685" s="366"/>
      <c r="D685" s="388"/>
      <c r="E685" s="366"/>
      <c r="F685" s="366"/>
    </row>
    <row r="686" spans="1:6">
      <c r="A686" s="500"/>
      <c r="B686" s="316"/>
      <c r="C686" s="366"/>
      <c r="D686" s="388"/>
      <c r="E686" s="366"/>
      <c r="F686" s="366"/>
    </row>
    <row r="687" spans="1:6">
      <c r="A687" s="500"/>
      <c r="B687" s="316"/>
      <c r="C687" s="366"/>
      <c r="D687" s="388"/>
      <c r="E687" s="366"/>
      <c r="F687" s="366"/>
    </row>
    <row r="688" spans="1:6">
      <c r="A688" s="500"/>
      <c r="B688" s="316"/>
      <c r="C688" s="366"/>
      <c r="D688" s="388"/>
      <c r="E688" s="366"/>
      <c r="F688" s="366"/>
    </row>
    <row r="689" spans="1:6">
      <c r="A689" s="500"/>
      <c r="B689" s="316"/>
      <c r="C689" s="366"/>
      <c r="D689" s="388"/>
      <c r="E689" s="366"/>
      <c r="F689" s="366"/>
    </row>
    <row r="690" spans="1:6">
      <c r="A690" s="500"/>
      <c r="B690" s="316"/>
      <c r="C690" s="366"/>
      <c r="D690" s="388"/>
      <c r="E690" s="366"/>
      <c r="F690" s="366"/>
    </row>
    <row r="691" spans="1:6">
      <c r="A691" s="500"/>
      <c r="B691" s="316"/>
      <c r="C691" s="366"/>
      <c r="D691" s="388"/>
      <c r="E691" s="366"/>
      <c r="F691" s="366"/>
    </row>
    <row r="692" spans="1:6">
      <c r="A692" s="500"/>
      <c r="B692" s="316"/>
      <c r="C692" s="366"/>
      <c r="D692" s="388"/>
      <c r="E692" s="366"/>
      <c r="F692" s="366"/>
    </row>
    <row r="693" spans="1:6">
      <c r="A693" s="500"/>
      <c r="B693" s="316"/>
      <c r="C693" s="366"/>
      <c r="D693" s="388"/>
      <c r="E693" s="366"/>
      <c r="F693" s="366"/>
    </row>
    <row r="694" spans="1:6">
      <c r="A694" s="500"/>
      <c r="B694" s="316"/>
      <c r="C694" s="366"/>
      <c r="D694" s="388"/>
      <c r="E694" s="366"/>
      <c r="F694" s="366"/>
    </row>
    <row r="695" spans="1:6">
      <c r="A695" s="500"/>
      <c r="B695" s="316"/>
      <c r="C695" s="366"/>
      <c r="D695" s="388"/>
      <c r="E695" s="366"/>
      <c r="F695" s="366"/>
    </row>
    <row r="696" spans="1:6">
      <c r="A696" s="500"/>
      <c r="B696" s="316"/>
      <c r="C696" s="366"/>
      <c r="D696" s="388"/>
      <c r="E696" s="366"/>
      <c r="F696" s="366"/>
    </row>
    <row r="697" spans="1:6">
      <c r="A697" s="500"/>
      <c r="B697" s="316"/>
      <c r="C697" s="366"/>
      <c r="D697" s="388"/>
      <c r="E697" s="366"/>
      <c r="F697" s="366"/>
    </row>
    <row r="698" spans="1:6">
      <c r="A698" s="500"/>
      <c r="B698" s="316"/>
      <c r="C698" s="366"/>
      <c r="D698" s="388"/>
      <c r="E698" s="366"/>
      <c r="F698" s="366"/>
    </row>
    <row r="699" spans="1:6">
      <c r="A699" s="500"/>
      <c r="B699" s="316"/>
      <c r="C699" s="366"/>
      <c r="D699" s="388"/>
      <c r="E699" s="366"/>
      <c r="F699" s="366"/>
    </row>
    <row r="700" spans="1:6">
      <c r="A700" s="500"/>
      <c r="B700" s="316"/>
      <c r="C700" s="366"/>
      <c r="D700" s="388"/>
      <c r="E700" s="366"/>
      <c r="F700" s="366"/>
    </row>
    <row r="701" spans="1:6">
      <c r="A701" s="500"/>
      <c r="B701" s="316"/>
      <c r="C701" s="366"/>
      <c r="D701" s="388"/>
      <c r="E701" s="366"/>
      <c r="F701" s="366"/>
    </row>
    <row r="702" spans="1:6">
      <c r="A702" s="500"/>
      <c r="B702" s="316"/>
      <c r="C702" s="366"/>
      <c r="D702" s="388"/>
      <c r="E702" s="366"/>
      <c r="F702" s="366"/>
    </row>
    <row r="703" spans="1:6">
      <c r="A703" s="500"/>
      <c r="B703" s="316"/>
      <c r="C703" s="366"/>
      <c r="D703" s="388"/>
      <c r="E703" s="366"/>
      <c r="F703" s="366"/>
    </row>
    <row r="704" spans="1:6">
      <c r="A704" s="500"/>
      <c r="B704" s="316"/>
      <c r="C704" s="366"/>
      <c r="D704" s="388"/>
      <c r="E704" s="366"/>
      <c r="F704" s="366"/>
    </row>
    <row r="705" spans="1:6">
      <c r="A705" s="500"/>
      <c r="B705" s="316"/>
      <c r="C705" s="366"/>
      <c r="D705" s="388"/>
      <c r="E705" s="366"/>
      <c r="F705" s="366"/>
    </row>
    <row r="706" spans="1:6">
      <c r="A706" s="500"/>
      <c r="B706" s="316"/>
      <c r="C706" s="366"/>
      <c r="D706" s="388"/>
      <c r="E706" s="366"/>
      <c r="F706" s="366"/>
    </row>
    <row r="707" spans="1:6">
      <c r="A707" s="500"/>
      <c r="B707" s="316"/>
      <c r="C707" s="366"/>
      <c r="D707" s="388"/>
      <c r="E707" s="366"/>
      <c r="F707" s="366"/>
    </row>
    <row r="708" spans="1:6">
      <c r="A708" s="500"/>
      <c r="B708" s="316"/>
      <c r="C708" s="366"/>
      <c r="D708" s="388"/>
      <c r="E708" s="366"/>
      <c r="F708" s="366"/>
    </row>
    <row r="709" spans="1:6">
      <c r="A709" s="500"/>
      <c r="B709" s="316"/>
      <c r="C709" s="366"/>
      <c r="D709" s="388"/>
      <c r="E709" s="366"/>
      <c r="F709" s="366"/>
    </row>
    <row r="710" spans="1:6">
      <c r="A710" s="500"/>
      <c r="B710" s="316"/>
      <c r="C710" s="366"/>
      <c r="D710" s="388"/>
      <c r="E710" s="366"/>
      <c r="F710" s="366"/>
    </row>
    <row r="711" spans="1:6">
      <c r="A711" s="500"/>
      <c r="B711" s="316"/>
      <c r="C711" s="366"/>
      <c r="D711" s="388"/>
      <c r="E711" s="366"/>
      <c r="F711" s="366"/>
    </row>
    <row r="712" spans="1:6">
      <c r="A712" s="500"/>
      <c r="B712" s="316"/>
      <c r="C712" s="366"/>
      <c r="D712" s="388"/>
      <c r="E712" s="366"/>
      <c r="F712" s="366"/>
    </row>
    <row r="713" spans="1:6">
      <c r="A713" s="500"/>
      <c r="B713" s="316"/>
      <c r="C713" s="366"/>
      <c r="D713" s="388"/>
      <c r="E713" s="366"/>
      <c r="F713" s="366"/>
    </row>
    <row r="714" spans="1:6">
      <c r="A714" s="500"/>
      <c r="B714" s="316"/>
      <c r="C714" s="366"/>
      <c r="D714" s="388"/>
      <c r="E714" s="366"/>
      <c r="F714" s="366"/>
    </row>
    <row r="715" spans="1:6">
      <c r="A715" s="500"/>
      <c r="B715" s="316"/>
      <c r="C715" s="366"/>
      <c r="D715" s="388"/>
      <c r="E715" s="366"/>
      <c r="F715" s="366"/>
    </row>
    <row r="716" spans="1:6">
      <c r="A716" s="500"/>
      <c r="B716" s="316"/>
      <c r="C716" s="366"/>
      <c r="D716" s="388"/>
      <c r="E716" s="366"/>
      <c r="F716" s="366"/>
    </row>
    <row r="717" spans="1:6">
      <c r="A717" s="500"/>
      <c r="B717" s="316"/>
      <c r="C717" s="366"/>
      <c r="D717" s="388"/>
      <c r="E717" s="366"/>
      <c r="F717" s="366"/>
    </row>
    <row r="718" spans="1:6">
      <c r="A718" s="500"/>
      <c r="B718" s="316"/>
      <c r="C718" s="366"/>
      <c r="D718" s="388"/>
      <c r="E718" s="366"/>
      <c r="F718" s="366"/>
    </row>
    <row r="719" spans="1:6">
      <c r="A719" s="500"/>
      <c r="B719" s="316"/>
      <c r="C719" s="366"/>
      <c r="D719" s="388"/>
      <c r="E719" s="366"/>
      <c r="F719" s="366"/>
    </row>
    <row r="720" spans="1:6">
      <c r="A720" s="500"/>
      <c r="B720" s="316"/>
      <c r="C720" s="366"/>
      <c r="D720" s="388"/>
      <c r="E720" s="366"/>
      <c r="F720" s="366"/>
    </row>
    <row r="721" spans="1:6">
      <c r="A721" s="500"/>
      <c r="B721" s="316"/>
      <c r="C721" s="366"/>
      <c r="D721" s="388"/>
      <c r="E721" s="366"/>
      <c r="F721" s="366"/>
    </row>
    <row r="722" spans="1:6">
      <c r="A722" s="500"/>
      <c r="B722" s="316"/>
      <c r="C722" s="366"/>
      <c r="D722" s="388"/>
      <c r="E722" s="366"/>
      <c r="F722" s="366"/>
    </row>
    <row r="723" spans="1:6">
      <c r="A723" s="500"/>
      <c r="B723" s="316"/>
      <c r="C723" s="366"/>
      <c r="D723" s="388"/>
      <c r="E723" s="366"/>
      <c r="F723" s="366"/>
    </row>
    <row r="724" spans="1:6">
      <c r="A724" s="500"/>
      <c r="B724" s="316"/>
      <c r="C724" s="366"/>
      <c r="D724" s="388"/>
      <c r="E724" s="366"/>
      <c r="F724" s="366"/>
    </row>
    <row r="725" spans="1:6">
      <c r="A725" s="500"/>
      <c r="B725" s="316"/>
      <c r="C725" s="366"/>
      <c r="D725" s="388"/>
      <c r="E725" s="366"/>
      <c r="F725" s="366"/>
    </row>
    <row r="726" spans="1:6">
      <c r="A726" s="500"/>
      <c r="B726" s="316"/>
      <c r="C726" s="366"/>
      <c r="D726" s="388"/>
      <c r="E726" s="366"/>
      <c r="F726" s="366"/>
    </row>
    <row r="727" spans="1:6">
      <c r="A727" s="500"/>
      <c r="B727" s="316"/>
      <c r="C727" s="366"/>
      <c r="D727" s="388"/>
      <c r="E727" s="366"/>
      <c r="F727" s="366"/>
    </row>
    <row r="728" spans="1:6">
      <c r="A728" s="500"/>
      <c r="B728" s="316"/>
      <c r="C728" s="366"/>
      <c r="D728" s="388"/>
      <c r="E728" s="366"/>
      <c r="F728" s="366"/>
    </row>
    <row r="729" spans="1:6">
      <c r="A729" s="500"/>
      <c r="B729" s="316"/>
      <c r="C729" s="366"/>
      <c r="D729" s="388"/>
      <c r="E729" s="366"/>
      <c r="F729" s="366"/>
    </row>
    <row r="730" spans="1:6">
      <c r="A730" s="500"/>
      <c r="B730" s="316"/>
      <c r="C730" s="366"/>
      <c r="D730" s="388"/>
      <c r="E730" s="366"/>
      <c r="F730" s="366"/>
    </row>
    <row r="731" spans="1:6">
      <c r="A731" s="500"/>
      <c r="B731" s="316"/>
      <c r="C731" s="366"/>
      <c r="D731" s="388"/>
      <c r="E731" s="366"/>
      <c r="F731" s="366"/>
    </row>
    <row r="732" spans="1:6">
      <c r="A732" s="500"/>
      <c r="B732" s="316"/>
      <c r="C732" s="366"/>
      <c r="D732" s="388"/>
      <c r="E732" s="366"/>
      <c r="F732" s="366"/>
    </row>
    <row r="733" spans="1:6">
      <c r="A733" s="500"/>
      <c r="B733" s="316"/>
      <c r="C733" s="366"/>
      <c r="D733" s="388"/>
      <c r="E733" s="366"/>
      <c r="F733" s="366"/>
    </row>
    <row r="734" spans="1:6">
      <c r="A734" s="500"/>
      <c r="B734" s="316"/>
      <c r="C734" s="366"/>
      <c r="D734" s="388"/>
      <c r="E734" s="366"/>
      <c r="F734" s="366"/>
    </row>
    <row r="735" spans="1:6">
      <c r="A735" s="500"/>
      <c r="B735" s="316"/>
      <c r="C735" s="366"/>
      <c r="D735" s="388"/>
      <c r="E735" s="366"/>
      <c r="F735" s="366"/>
    </row>
    <row r="736" spans="1:6">
      <c r="A736" s="500"/>
      <c r="B736" s="316"/>
      <c r="C736" s="366"/>
      <c r="D736" s="388"/>
      <c r="E736" s="366"/>
      <c r="F736" s="366"/>
    </row>
    <row r="737" spans="1:6">
      <c r="A737" s="500"/>
      <c r="B737" s="316"/>
      <c r="C737" s="366"/>
      <c r="D737" s="388"/>
      <c r="E737" s="366"/>
      <c r="F737" s="366"/>
    </row>
    <row r="738" spans="1:6">
      <c r="A738" s="500"/>
      <c r="B738" s="316"/>
      <c r="C738" s="366"/>
      <c r="D738" s="388"/>
      <c r="E738" s="366"/>
      <c r="F738" s="366"/>
    </row>
    <row r="739" spans="1:6">
      <c r="A739" s="500"/>
      <c r="B739" s="316"/>
      <c r="C739" s="366"/>
      <c r="D739" s="388"/>
      <c r="E739" s="366"/>
      <c r="F739" s="366"/>
    </row>
    <row r="740" spans="1:6">
      <c r="A740" s="500"/>
      <c r="B740" s="316"/>
      <c r="C740" s="366"/>
      <c r="D740" s="388"/>
      <c r="E740" s="366"/>
      <c r="F740" s="366"/>
    </row>
    <row r="741" spans="1:6">
      <c r="A741" s="500"/>
      <c r="B741" s="316"/>
      <c r="C741" s="366"/>
      <c r="D741" s="388"/>
      <c r="E741" s="366"/>
      <c r="F741" s="366"/>
    </row>
    <row r="742" spans="1:6">
      <c r="A742" s="500"/>
      <c r="B742" s="316"/>
      <c r="C742" s="366"/>
      <c r="D742" s="388"/>
      <c r="E742" s="366"/>
      <c r="F742" s="366"/>
    </row>
    <row r="743" spans="1:6">
      <c r="A743" s="500"/>
      <c r="B743" s="316"/>
      <c r="C743" s="366"/>
      <c r="D743" s="388"/>
      <c r="E743" s="366"/>
      <c r="F743" s="366"/>
    </row>
    <row r="744" spans="1:6">
      <c r="A744" s="500"/>
      <c r="B744" s="316"/>
      <c r="C744" s="366"/>
      <c r="D744" s="388"/>
      <c r="E744" s="366"/>
      <c r="F744" s="366"/>
    </row>
    <row r="745" spans="1:6">
      <c r="A745" s="500"/>
      <c r="B745" s="316"/>
      <c r="C745" s="366"/>
      <c r="D745" s="388"/>
      <c r="E745" s="366"/>
      <c r="F745" s="366"/>
    </row>
    <row r="746" spans="1:6">
      <c r="A746" s="500"/>
      <c r="B746" s="316"/>
      <c r="C746" s="366"/>
      <c r="D746" s="388"/>
      <c r="E746" s="366"/>
      <c r="F746" s="366"/>
    </row>
    <row r="747" spans="1:6">
      <c r="A747" s="500"/>
      <c r="B747" s="316"/>
      <c r="C747" s="366"/>
      <c r="D747" s="388"/>
      <c r="E747" s="366"/>
      <c r="F747" s="366"/>
    </row>
    <row r="748" spans="1:6">
      <c r="A748" s="500"/>
      <c r="B748" s="316"/>
      <c r="C748" s="366"/>
      <c r="D748" s="388"/>
      <c r="E748" s="366"/>
      <c r="F748" s="366"/>
    </row>
    <row r="749" spans="1:6">
      <c r="A749" s="500"/>
      <c r="B749" s="316"/>
      <c r="C749" s="366"/>
      <c r="D749" s="388"/>
      <c r="E749" s="366"/>
      <c r="F749" s="366"/>
    </row>
    <row r="750" spans="1:6">
      <c r="A750" s="500"/>
      <c r="B750" s="316"/>
      <c r="C750" s="366"/>
      <c r="D750" s="388"/>
      <c r="E750" s="366"/>
      <c r="F750" s="366"/>
    </row>
    <row r="751" spans="1:6">
      <c r="A751" s="500"/>
      <c r="B751" s="316"/>
      <c r="C751" s="366"/>
      <c r="D751" s="388"/>
      <c r="E751" s="366"/>
      <c r="F751" s="366"/>
    </row>
    <row r="752" spans="1:6">
      <c r="A752" s="500"/>
      <c r="B752" s="316"/>
      <c r="C752" s="366"/>
      <c r="D752" s="388"/>
      <c r="E752" s="366"/>
      <c r="F752" s="366"/>
    </row>
    <row r="753" spans="1:6">
      <c r="A753" s="500"/>
      <c r="B753" s="316"/>
      <c r="C753" s="366"/>
      <c r="D753" s="388"/>
      <c r="E753" s="366"/>
      <c r="F753" s="366"/>
    </row>
    <row r="754" spans="1:6">
      <c r="A754" s="500"/>
      <c r="B754" s="316"/>
      <c r="C754" s="366"/>
      <c r="D754" s="388"/>
      <c r="E754" s="366"/>
      <c r="F754" s="366"/>
    </row>
    <row r="755" spans="1:6">
      <c r="A755" s="500"/>
      <c r="B755" s="316"/>
      <c r="C755" s="366"/>
      <c r="D755" s="388"/>
      <c r="E755" s="366"/>
      <c r="F755" s="366"/>
    </row>
    <row r="756" spans="1:6">
      <c r="A756" s="500"/>
      <c r="B756" s="316"/>
      <c r="C756" s="366"/>
      <c r="D756" s="388"/>
      <c r="E756" s="366"/>
      <c r="F756" s="366"/>
    </row>
    <row r="757" spans="1:6">
      <c r="A757" s="500"/>
      <c r="B757" s="316"/>
      <c r="C757" s="366"/>
      <c r="D757" s="388"/>
      <c r="E757" s="366"/>
      <c r="F757" s="366"/>
    </row>
    <row r="758" spans="1:6">
      <c r="A758" s="500"/>
      <c r="B758" s="316"/>
      <c r="C758" s="366"/>
      <c r="D758" s="388"/>
      <c r="E758" s="366"/>
      <c r="F758" s="366"/>
    </row>
    <row r="759" spans="1:6">
      <c r="A759" s="500"/>
      <c r="B759" s="316"/>
      <c r="C759" s="366"/>
      <c r="D759" s="388"/>
      <c r="E759" s="366"/>
      <c r="F759" s="366"/>
    </row>
    <row r="760" spans="1:6">
      <c r="A760" s="500"/>
      <c r="B760" s="316"/>
      <c r="C760" s="366"/>
      <c r="D760" s="388"/>
      <c r="E760" s="366"/>
      <c r="F760" s="366"/>
    </row>
    <row r="761" spans="1:6">
      <c r="A761" s="500"/>
      <c r="B761" s="316"/>
      <c r="C761" s="366"/>
      <c r="D761" s="388"/>
      <c r="E761" s="366"/>
      <c r="F761" s="366"/>
    </row>
    <row r="762" spans="1:6">
      <c r="A762" s="500"/>
      <c r="B762" s="316"/>
      <c r="C762" s="366"/>
      <c r="D762" s="388"/>
      <c r="E762" s="366"/>
      <c r="F762" s="366"/>
    </row>
    <row r="763" spans="1:6">
      <c r="A763" s="500"/>
      <c r="B763" s="316"/>
      <c r="C763" s="366"/>
      <c r="D763" s="388"/>
      <c r="E763" s="366"/>
      <c r="F763" s="366"/>
    </row>
    <row r="764" spans="1:6">
      <c r="A764" s="500"/>
      <c r="B764" s="316"/>
      <c r="C764" s="366"/>
      <c r="D764" s="388"/>
      <c r="E764" s="366"/>
      <c r="F764" s="366"/>
    </row>
    <row r="765" spans="1:6">
      <c r="A765" s="500"/>
      <c r="B765" s="316"/>
      <c r="C765" s="366"/>
      <c r="D765" s="388"/>
      <c r="E765" s="366"/>
      <c r="F765" s="366"/>
    </row>
    <row r="766" spans="1:6">
      <c r="A766" s="500"/>
      <c r="B766" s="316"/>
      <c r="C766" s="366"/>
      <c r="D766" s="388"/>
      <c r="E766" s="366"/>
      <c r="F766" s="366"/>
    </row>
    <row r="767" spans="1:6">
      <c r="A767" s="500"/>
      <c r="B767" s="316"/>
      <c r="C767" s="366"/>
      <c r="D767" s="388"/>
      <c r="E767" s="366"/>
      <c r="F767" s="366"/>
    </row>
    <row r="768" spans="1:6">
      <c r="A768" s="500"/>
      <c r="B768" s="316"/>
      <c r="C768" s="366"/>
      <c r="D768" s="388"/>
      <c r="E768" s="366"/>
      <c r="F768" s="366"/>
    </row>
    <row r="769" spans="1:6">
      <c r="A769" s="500"/>
      <c r="B769" s="316"/>
      <c r="C769" s="366"/>
      <c r="D769" s="388"/>
      <c r="E769" s="366"/>
      <c r="F769" s="366"/>
    </row>
    <row r="770" spans="1:6">
      <c r="A770" s="500"/>
      <c r="B770" s="316"/>
      <c r="C770" s="366"/>
      <c r="D770" s="388"/>
      <c r="E770" s="366"/>
      <c r="F770" s="366"/>
    </row>
    <row r="771" spans="1:6">
      <c r="A771" s="500"/>
      <c r="B771" s="316"/>
      <c r="C771" s="366"/>
      <c r="D771" s="388"/>
      <c r="E771" s="366"/>
      <c r="F771" s="366"/>
    </row>
    <row r="772" spans="1:6">
      <c r="A772" s="500"/>
      <c r="B772" s="316"/>
      <c r="C772" s="366"/>
      <c r="D772" s="388"/>
      <c r="E772" s="366"/>
      <c r="F772" s="366"/>
    </row>
    <row r="773" spans="1:6">
      <c r="A773" s="500"/>
      <c r="B773" s="316"/>
      <c r="C773" s="366"/>
      <c r="D773" s="388"/>
      <c r="E773" s="366"/>
      <c r="F773" s="366"/>
    </row>
    <row r="774" spans="1:6">
      <c r="A774" s="500"/>
      <c r="B774" s="316"/>
      <c r="C774" s="366"/>
      <c r="D774" s="388"/>
      <c r="E774" s="366"/>
      <c r="F774" s="366"/>
    </row>
    <row r="775" spans="1:6">
      <c r="A775" s="500"/>
      <c r="B775" s="316"/>
      <c r="C775" s="366"/>
      <c r="D775" s="388"/>
      <c r="E775" s="366"/>
      <c r="F775" s="366"/>
    </row>
    <row r="776" spans="1:6">
      <c r="A776" s="500"/>
      <c r="B776" s="316"/>
      <c r="C776" s="366"/>
      <c r="D776" s="388"/>
      <c r="E776" s="366"/>
      <c r="F776" s="366"/>
    </row>
    <row r="777" spans="1:6">
      <c r="A777" s="500"/>
      <c r="B777" s="316"/>
      <c r="C777" s="366"/>
      <c r="D777" s="388"/>
      <c r="E777" s="366"/>
      <c r="F777" s="366"/>
    </row>
    <row r="778" spans="1:6">
      <c r="A778" s="500"/>
      <c r="B778" s="316"/>
      <c r="C778" s="366"/>
      <c r="D778" s="388"/>
      <c r="E778" s="366"/>
      <c r="F778" s="366"/>
    </row>
    <row r="779" spans="1:6">
      <c r="A779" s="500"/>
      <c r="B779" s="316"/>
      <c r="C779" s="366"/>
      <c r="D779" s="388"/>
      <c r="E779" s="366"/>
      <c r="F779" s="366"/>
    </row>
    <row r="780" spans="1:6">
      <c r="A780" s="500"/>
      <c r="B780" s="316"/>
      <c r="C780" s="366"/>
      <c r="D780" s="388"/>
      <c r="E780" s="366"/>
      <c r="F780" s="366"/>
    </row>
    <row r="781" spans="1:6">
      <c r="A781" s="500"/>
      <c r="B781" s="316"/>
      <c r="C781" s="366"/>
      <c r="D781" s="388"/>
      <c r="E781" s="366"/>
      <c r="F781" s="366"/>
    </row>
    <row r="782" spans="1:6">
      <c r="A782" s="500"/>
      <c r="B782" s="316"/>
      <c r="C782" s="366"/>
      <c r="D782" s="388"/>
      <c r="E782" s="366"/>
      <c r="F782" s="366"/>
    </row>
    <row r="783" spans="1:6">
      <c r="A783" s="500"/>
      <c r="B783" s="316"/>
      <c r="C783" s="366"/>
      <c r="D783" s="388"/>
      <c r="E783" s="366"/>
      <c r="F783" s="366"/>
    </row>
    <row r="784" spans="1:6">
      <c r="A784" s="500"/>
      <c r="B784" s="316"/>
      <c r="C784" s="366"/>
      <c r="D784" s="388"/>
      <c r="E784" s="366"/>
      <c r="F784" s="366"/>
    </row>
    <row r="785" spans="1:6">
      <c r="A785" s="500"/>
      <c r="B785" s="316"/>
      <c r="C785" s="366"/>
      <c r="D785" s="388"/>
      <c r="E785" s="366"/>
      <c r="F785" s="366"/>
    </row>
    <row r="786" spans="1:6">
      <c r="A786" s="500"/>
      <c r="B786" s="316"/>
      <c r="C786" s="366"/>
      <c r="D786" s="388"/>
      <c r="E786" s="366"/>
      <c r="F786" s="366"/>
    </row>
    <row r="787" spans="1:6">
      <c r="A787" s="500"/>
      <c r="B787" s="316"/>
      <c r="C787" s="366"/>
      <c r="D787" s="388"/>
      <c r="E787" s="366"/>
      <c r="F787" s="366"/>
    </row>
    <row r="788" spans="1:6">
      <c r="A788" s="500"/>
      <c r="B788" s="316"/>
      <c r="C788" s="366"/>
      <c r="D788" s="388"/>
      <c r="E788" s="366"/>
      <c r="F788" s="366"/>
    </row>
    <row r="789" spans="1:6">
      <c r="A789" s="500"/>
      <c r="B789" s="316"/>
      <c r="C789" s="366"/>
      <c r="D789" s="388"/>
      <c r="E789" s="366"/>
      <c r="F789" s="366"/>
    </row>
    <row r="790" spans="1:6">
      <c r="A790" s="500"/>
      <c r="B790" s="316"/>
      <c r="C790" s="366"/>
      <c r="D790" s="388"/>
      <c r="E790" s="366"/>
      <c r="F790" s="366"/>
    </row>
    <row r="791" spans="1:6">
      <c r="A791" s="500"/>
      <c r="B791" s="316"/>
      <c r="C791" s="366"/>
      <c r="D791" s="388"/>
      <c r="E791" s="366"/>
      <c r="F791" s="366"/>
    </row>
    <row r="792" spans="1:6">
      <c r="A792" s="500"/>
      <c r="B792" s="316"/>
      <c r="C792" s="366"/>
      <c r="D792" s="388"/>
      <c r="E792" s="366"/>
      <c r="F792" s="366"/>
    </row>
    <row r="793" spans="1:6">
      <c r="A793" s="500"/>
      <c r="B793" s="316"/>
      <c r="C793" s="366"/>
      <c r="D793" s="388"/>
      <c r="E793" s="366"/>
      <c r="F793" s="366"/>
    </row>
    <row r="794" spans="1:6">
      <c r="A794" s="500"/>
      <c r="B794" s="316"/>
      <c r="C794" s="366"/>
      <c r="D794" s="388"/>
      <c r="E794" s="366"/>
      <c r="F794" s="366"/>
    </row>
    <row r="795" spans="1:6">
      <c r="A795" s="500"/>
      <c r="B795" s="316"/>
      <c r="C795" s="366"/>
      <c r="D795" s="388"/>
      <c r="E795" s="366"/>
      <c r="F795" s="366"/>
    </row>
    <row r="796" spans="1:6">
      <c r="A796" s="500"/>
      <c r="B796" s="316"/>
      <c r="C796" s="366"/>
      <c r="D796" s="388"/>
      <c r="E796" s="366"/>
      <c r="F796" s="366"/>
    </row>
    <row r="797" spans="1:6">
      <c r="A797" s="500"/>
      <c r="B797" s="316"/>
      <c r="C797" s="366"/>
      <c r="D797" s="388"/>
      <c r="E797" s="366"/>
      <c r="F797" s="366"/>
    </row>
    <row r="798" spans="1:6">
      <c r="A798" s="500"/>
      <c r="B798" s="316"/>
      <c r="C798" s="366"/>
      <c r="D798" s="388"/>
      <c r="E798" s="366"/>
      <c r="F798" s="366"/>
    </row>
    <row r="799" spans="1:6">
      <c r="A799" s="500"/>
      <c r="B799" s="316"/>
      <c r="C799" s="366"/>
      <c r="D799" s="388"/>
      <c r="E799" s="366"/>
      <c r="F799" s="366"/>
    </row>
    <row r="800" spans="1:6">
      <c r="A800" s="500"/>
      <c r="B800" s="316"/>
      <c r="C800" s="366"/>
      <c r="D800" s="388"/>
      <c r="E800" s="366"/>
      <c r="F800" s="366"/>
    </row>
    <row r="801" spans="1:6">
      <c r="A801" s="500"/>
      <c r="B801" s="316"/>
      <c r="C801" s="366"/>
      <c r="D801" s="388"/>
      <c r="E801" s="366"/>
      <c r="F801" s="366"/>
    </row>
    <row r="802" spans="1:6">
      <c r="A802" s="500"/>
      <c r="B802" s="316"/>
      <c r="C802" s="366"/>
      <c r="D802" s="388"/>
      <c r="E802" s="366"/>
      <c r="F802" s="366"/>
    </row>
    <row r="803" spans="1:6">
      <c r="A803" s="500"/>
      <c r="B803" s="316"/>
      <c r="C803" s="366"/>
      <c r="D803" s="388"/>
      <c r="E803" s="366"/>
      <c r="F803" s="366"/>
    </row>
    <row r="804" spans="1:6">
      <c r="A804" s="500"/>
      <c r="B804" s="316"/>
      <c r="C804" s="366"/>
      <c r="D804" s="388"/>
      <c r="E804" s="366"/>
      <c r="F804" s="366"/>
    </row>
    <row r="805" spans="1:6">
      <c r="A805" s="500"/>
      <c r="B805" s="316"/>
      <c r="C805" s="366"/>
      <c r="D805" s="388"/>
      <c r="E805" s="366"/>
      <c r="F805" s="366"/>
    </row>
    <row r="806" spans="1:6">
      <c r="A806" s="500"/>
      <c r="B806" s="316"/>
      <c r="C806" s="366"/>
      <c r="D806" s="388"/>
      <c r="E806" s="366"/>
      <c r="F806" s="366"/>
    </row>
    <row r="807" spans="1:6">
      <c r="A807" s="500"/>
      <c r="B807" s="316"/>
      <c r="C807" s="366"/>
      <c r="D807" s="388"/>
      <c r="E807" s="366"/>
      <c r="F807" s="366"/>
    </row>
    <row r="808" spans="1:6">
      <c r="A808" s="500"/>
      <c r="B808" s="316"/>
      <c r="C808" s="366"/>
      <c r="D808" s="388"/>
      <c r="E808" s="366"/>
      <c r="F808" s="366"/>
    </row>
    <row r="809" spans="1:6">
      <c r="A809" s="500"/>
      <c r="B809" s="316"/>
      <c r="C809" s="366"/>
      <c r="D809" s="388"/>
      <c r="E809" s="366"/>
      <c r="F809" s="366"/>
    </row>
    <row r="810" spans="1:6">
      <c r="A810" s="500"/>
      <c r="B810" s="316"/>
      <c r="C810" s="366"/>
      <c r="D810" s="388"/>
      <c r="E810" s="366"/>
      <c r="F810" s="366"/>
    </row>
    <row r="811" spans="1:6">
      <c r="A811" s="500"/>
      <c r="B811" s="316"/>
      <c r="C811" s="366"/>
      <c r="D811" s="388"/>
      <c r="E811" s="366"/>
      <c r="F811" s="366"/>
    </row>
    <row r="812" spans="1:6">
      <c r="A812" s="500"/>
      <c r="B812" s="316"/>
      <c r="C812" s="366"/>
      <c r="D812" s="388"/>
      <c r="E812" s="366"/>
      <c r="F812" s="366"/>
    </row>
    <row r="813" spans="1:6">
      <c r="A813" s="500"/>
      <c r="B813" s="316"/>
      <c r="C813" s="366"/>
      <c r="D813" s="388"/>
      <c r="E813" s="366"/>
      <c r="F813" s="366"/>
    </row>
    <row r="814" spans="1:6">
      <c r="A814" s="500"/>
      <c r="B814" s="316"/>
      <c r="C814" s="366"/>
      <c r="D814" s="388"/>
      <c r="E814" s="366"/>
      <c r="F814" s="366"/>
    </row>
    <row r="815" spans="1:6">
      <c r="A815" s="500"/>
      <c r="B815" s="316"/>
      <c r="C815" s="366"/>
      <c r="D815" s="388"/>
      <c r="E815" s="366"/>
      <c r="F815" s="366"/>
    </row>
    <row r="816" spans="1:6">
      <c r="A816" s="500"/>
      <c r="B816" s="316"/>
      <c r="C816" s="366"/>
      <c r="D816" s="388"/>
      <c r="E816" s="366"/>
      <c r="F816" s="366"/>
    </row>
    <row r="817" spans="1:6">
      <c r="A817" s="500"/>
      <c r="B817" s="316"/>
      <c r="C817" s="366"/>
      <c r="D817" s="388"/>
      <c r="E817" s="366"/>
      <c r="F817" s="366"/>
    </row>
    <row r="818" spans="1:6">
      <c r="A818" s="500"/>
      <c r="B818" s="316"/>
      <c r="C818" s="366"/>
      <c r="D818" s="388"/>
      <c r="E818" s="366"/>
      <c r="F818" s="366"/>
    </row>
    <row r="819" spans="1:6">
      <c r="A819" s="500"/>
      <c r="B819" s="316"/>
      <c r="C819" s="366"/>
      <c r="D819" s="388"/>
      <c r="E819" s="366"/>
      <c r="F819" s="366"/>
    </row>
    <row r="820" spans="1:6">
      <c r="A820" s="500"/>
      <c r="B820" s="316"/>
      <c r="C820" s="366"/>
      <c r="D820" s="388"/>
      <c r="E820" s="366"/>
      <c r="F820" s="366"/>
    </row>
    <row r="821" spans="1:6">
      <c r="A821" s="500"/>
      <c r="B821" s="316"/>
      <c r="C821" s="366"/>
      <c r="D821" s="388"/>
      <c r="E821" s="366"/>
      <c r="F821" s="366"/>
    </row>
    <row r="822" spans="1:6">
      <c r="A822" s="500"/>
      <c r="B822" s="316"/>
      <c r="C822" s="366"/>
      <c r="D822" s="388"/>
      <c r="E822" s="366"/>
      <c r="F822" s="366"/>
    </row>
    <row r="823" spans="1:6">
      <c r="A823" s="500"/>
      <c r="B823" s="316"/>
      <c r="C823" s="366"/>
      <c r="D823" s="388"/>
      <c r="E823" s="366"/>
      <c r="F823" s="366"/>
    </row>
    <row r="824" spans="1:6">
      <c r="A824" s="500"/>
      <c r="B824" s="316"/>
      <c r="C824" s="366"/>
      <c r="D824" s="388"/>
      <c r="E824" s="366"/>
      <c r="F824" s="366"/>
    </row>
    <row r="825" spans="1:6">
      <c r="A825" s="500"/>
      <c r="B825" s="316"/>
      <c r="C825" s="366"/>
      <c r="D825" s="388"/>
      <c r="E825" s="366"/>
      <c r="F825" s="366"/>
    </row>
    <row r="826" spans="1:6">
      <c r="A826" s="500"/>
      <c r="B826" s="316"/>
      <c r="C826" s="366"/>
      <c r="D826" s="388"/>
      <c r="E826" s="366"/>
      <c r="F826" s="366"/>
    </row>
    <row r="827" spans="1:6">
      <c r="A827" s="500"/>
      <c r="B827" s="316"/>
      <c r="C827" s="366"/>
      <c r="D827" s="388"/>
      <c r="E827" s="366"/>
      <c r="F827" s="366"/>
    </row>
    <row r="828" spans="1:6">
      <c r="A828" s="500"/>
      <c r="B828" s="316"/>
      <c r="C828" s="366"/>
      <c r="D828" s="388"/>
      <c r="E828" s="366"/>
      <c r="F828" s="366"/>
    </row>
    <row r="829" spans="1:6">
      <c r="A829" s="500"/>
      <c r="B829" s="316"/>
      <c r="C829" s="366"/>
      <c r="D829" s="388"/>
      <c r="E829" s="366"/>
      <c r="F829" s="366"/>
    </row>
    <row r="830" spans="1:6">
      <c r="A830" s="500"/>
      <c r="B830" s="316"/>
      <c r="C830" s="366"/>
      <c r="D830" s="388"/>
      <c r="E830" s="366"/>
      <c r="F830" s="366"/>
    </row>
    <row r="831" spans="1:6">
      <c r="A831" s="500"/>
      <c r="B831" s="316"/>
      <c r="C831" s="366"/>
      <c r="D831" s="388"/>
      <c r="E831" s="366"/>
      <c r="F831" s="366"/>
    </row>
    <row r="832" spans="1:6">
      <c r="A832" s="500"/>
      <c r="B832" s="316"/>
      <c r="C832" s="366"/>
      <c r="D832" s="388"/>
      <c r="E832" s="366"/>
      <c r="F832" s="366"/>
    </row>
    <row r="833" spans="1:6">
      <c r="A833" s="500"/>
      <c r="B833" s="316"/>
      <c r="C833" s="366"/>
      <c r="D833" s="388"/>
      <c r="E833" s="366"/>
      <c r="F833" s="366"/>
    </row>
    <row r="834" spans="1:6">
      <c r="A834" s="500"/>
      <c r="B834" s="316"/>
      <c r="C834" s="366"/>
      <c r="D834" s="388"/>
      <c r="E834" s="366"/>
      <c r="F834" s="366"/>
    </row>
    <row r="835" spans="1:6">
      <c r="A835" s="500"/>
      <c r="B835" s="316"/>
      <c r="C835" s="366"/>
      <c r="D835" s="388"/>
      <c r="E835" s="366"/>
      <c r="F835" s="366"/>
    </row>
    <row r="836" spans="1:6">
      <c r="A836" s="500"/>
      <c r="B836" s="316"/>
      <c r="C836" s="366"/>
      <c r="D836" s="388"/>
      <c r="E836" s="366"/>
      <c r="F836" s="366"/>
    </row>
    <row r="837" spans="1:6">
      <c r="A837" s="500"/>
      <c r="B837" s="316"/>
      <c r="C837" s="366"/>
      <c r="D837" s="388"/>
      <c r="E837" s="366"/>
      <c r="F837" s="366"/>
    </row>
    <row r="838" spans="1:6">
      <c r="A838" s="500"/>
      <c r="B838" s="316"/>
      <c r="C838" s="366"/>
      <c r="D838" s="388"/>
      <c r="E838" s="366"/>
      <c r="F838" s="366"/>
    </row>
    <row r="839" spans="1:6">
      <c r="A839" s="500"/>
      <c r="B839" s="316"/>
      <c r="C839" s="366"/>
      <c r="D839" s="388"/>
      <c r="E839" s="366"/>
      <c r="F839" s="366"/>
    </row>
    <row r="840" spans="1:6">
      <c r="A840" s="500"/>
      <c r="B840" s="316"/>
      <c r="C840" s="366"/>
      <c r="D840" s="388"/>
      <c r="E840" s="366"/>
      <c r="F840" s="366"/>
    </row>
    <row r="841" spans="1:6">
      <c r="A841" s="500"/>
      <c r="B841" s="316"/>
      <c r="C841" s="366"/>
      <c r="D841" s="388"/>
      <c r="E841" s="366"/>
      <c r="F841" s="366"/>
    </row>
    <row r="842" spans="1:6">
      <c r="A842" s="500"/>
      <c r="B842" s="316"/>
      <c r="C842" s="366"/>
      <c r="D842" s="388"/>
      <c r="E842" s="366"/>
      <c r="F842" s="366"/>
    </row>
    <row r="843" spans="1:6">
      <c r="A843" s="500"/>
      <c r="B843" s="316"/>
      <c r="C843" s="366"/>
      <c r="D843" s="388"/>
      <c r="E843" s="366"/>
      <c r="F843" s="366"/>
    </row>
    <row r="844" spans="1:6">
      <c r="A844" s="500"/>
      <c r="B844" s="316"/>
      <c r="C844" s="366"/>
      <c r="D844" s="388"/>
      <c r="E844" s="366"/>
      <c r="F844" s="366"/>
    </row>
    <row r="845" spans="1:6">
      <c r="A845" s="500"/>
      <c r="B845" s="316"/>
      <c r="C845" s="366"/>
      <c r="D845" s="388"/>
      <c r="E845" s="366"/>
      <c r="F845" s="366"/>
    </row>
    <row r="846" spans="1:6">
      <c r="A846" s="500"/>
      <c r="B846" s="316"/>
      <c r="C846" s="366"/>
      <c r="D846" s="388"/>
      <c r="E846" s="366"/>
      <c r="F846" s="366"/>
    </row>
    <row r="847" spans="1:6">
      <c r="A847" s="500"/>
      <c r="B847" s="316"/>
      <c r="C847" s="366"/>
      <c r="D847" s="388"/>
      <c r="E847" s="366"/>
      <c r="F847" s="366"/>
    </row>
    <row r="848" spans="1:6">
      <c r="A848" s="500"/>
      <c r="B848" s="316"/>
      <c r="C848" s="366"/>
      <c r="D848" s="388"/>
      <c r="E848" s="366"/>
      <c r="F848" s="366"/>
    </row>
    <row r="849" spans="1:6">
      <c r="A849" s="500"/>
      <c r="B849" s="316"/>
      <c r="C849" s="366"/>
      <c r="D849" s="388"/>
      <c r="E849" s="366"/>
      <c r="F849" s="366"/>
    </row>
    <row r="850" spans="1:6">
      <c r="A850" s="500"/>
      <c r="B850" s="316"/>
      <c r="C850" s="366"/>
      <c r="D850" s="388"/>
      <c r="E850" s="366"/>
      <c r="F850" s="366"/>
    </row>
    <row r="851" spans="1:6">
      <c r="A851" s="500"/>
      <c r="B851" s="316"/>
      <c r="C851" s="366"/>
      <c r="D851" s="388"/>
      <c r="E851" s="366"/>
      <c r="F851" s="366"/>
    </row>
    <row r="852" spans="1:6">
      <c r="A852" s="500"/>
      <c r="B852" s="316"/>
      <c r="C852" s="366"/>
      <c r="D852" s="388"/>
      <c r="E852" s="366"/>
      <c r="F852" s="366"/>
    </row>
    <row r="853" spans="1:6">
      <c r="A853" s="500"/>
      <c r="B853" s="316"/>
      <c r="C853" s="366"/>
      <c r="D853" s="388"/>
      <c r="E853" s="366"/>
      <c r="F853" s="366"/>
    </row>
    <row r="854" spans="1:6">
      <c r="A854" s="500"/>
      <c r="B854" s="316"/>
      <c r="C854" s="366"/>
      <c r="D854" s="388"/>
      <c r="E854" s="366"/>
      <c r="F854" s="366"/>
    </row>
    <row r="855" spans="1:6">
      <c r="A855" s="500"/>
      <c r="B855" s="316"/>
      <c r="C855" s="366"/>
      <c r="D855" s="388"/>
      <c r="E855" s="366"/>
      <c r="F855" s="366"/>
    </row>
    <row r="856" spans="1:6">
      <c r="A856" s="500"/>
      <c r="B856" s="316"/>
      <c r="C856" s="366"/>
      <c r="D856" s="388"/>
      <c r="E856" s="366"/>
      <c r="F856" s="366"/>
    </row>
    <row r="857" spans="1:6">
      <c r="A857" s="500"/>
      <c r="B857" s="316"/>
      <c r="C857" s="366"/>
      <c r="D857" s="388"/>
      <c r="E857" s="366"/>
      <c r="F857" s="366"/>
    </row>
    <row r="858" spans="1:6">
      <c r="A858" s="500"/>
      <c r="B858" s="316"/>
      <c r="C858" s="366"/>
      <c r="D858" s="388"/>
      <c r="E858" s="366"/>
      <c r="F858" s="366"/>
    </row>
    <row r="859" spans="1:6">
      <c r="A859" s="500"/>
      <c r="B859" s="316"/>
      <c r="C859" s="366"/>
      <c r="D859" s="388"/>
      <c r="E859" s="366"/>
      <c r="F859" s="366"/>
    </row>
    <row r="860" spans="1:6">
      <c r="A860" s="500"/>
      <c r="B860" s="316"/>
      <c r="C860" s="366"/>
      <c r="D860" s="388"/>
      <c r="E860" s="366"/>
      <c r="F860" s="366"/>
    </row>
    <row r="861" spans="1:6">
      <c r="A861" s="500"/>
      <c r="B861" s="316"/>
      <c r="C861" s="366"/>
      <c r="D861" s="388"/>
      <c r="E861" s="366"/>
      <c r="F861" s="366"/>
    </row>
    <row r="862" spans="1:6">
      <c r="A862" s="500"/>
      <c r="B862" s="316"/>
      <c r="C862" s="366"/>
      <c r="D862" s="388"/>
      <c r="E862" s="366"/>
      <c r="F862" s="366"/>
    </row>
    <row r="863" spans="1:6">
      <c r="A863" s="500"/>
      <c r="B863" s="316"/>
      <c r="C863" s="366"/>
      <c r="D863" s="388"/>
      <c r="E863" s="366"/>
      <c r="F863" s="366"/>
    </row>
    <row r="864" spans="1:6">
      <c r="A864" s="500"/>
      <c r="B864" s="316"/>
      <c r="C864" s="366"/>
      <c r="D864" s="388"/>
      <c r="E864" s="366"/>
      <c r="F864" s="366"/>
    </row>
    <row r="865" spans="1:6">
      <c r="A865" s="500"/>
      <c r="B865" s="316"/>
      <c r="C865" s="366"/>
      <c r="D865" s="388"/>
      <c r="E865" s="366"/>
      <c r="F865" s="366"/>
    </row>
    <row r="866" spans="1:6">
      <c r="A866" s="500"/>
      <c r="B866" s="316"/>
      <c r="C866" s="366"/>
      <c r="D866" s="388"/>
      <c r="E866" s="366"/>
      <c r="F866" s="366"/>
    </row>
    <row r="867" spans="1:6">
      <c r="A867" s="500"/>
      <c r="B867" s="316"/>
      <c r="C867" s="366"/>
      <c r="D867" s="388"/>
      <c r="E867" s="366"/>
      <c r="F867" s="366"/>
    </row>
    <row r="868" spans="1:6">
      <c r="A868" s="500"/>
      <c r="B868" s="316"/>
      <c r="C868" s="366"/>
      <c r="D868" s="388"/>
      <c r="E868" s="366"/>
      <c r="F868" s="366"/>
    </row>
    <row r="869" spans="1:6">
      <c r="A869" s="500"/>
      <c r="B869" s="316"/>
      <c r="C869" s="366"/>
      <c r="D869" s="388"/>
      <c r="E869" s="366"/>
      <c r="F869" s="366"/>
    </row>
    <row r="870" spans="1:6">
      <c r="A870" s="500"/>
      <c r="B870" s="316"/>
      <c r="C870" s="366"/>
      <c r="D870" s="388"/>
      <c r="E870" s="366"/>
      <c r="F870" s="366"/>
    </row>
    <row r="871" spans="1:6">
      <c r="A871" s="500"/>
      <c r="B871" s="316"/>
      <c r="C871" s="366"/>
      <c r="D871" s="388"/>
      <c r="E871" s="366"/>
      <c r="F871" s="366"/>
    </row>
    <row r="872" spans="1:6">
      <c r="A872" s="500"/>
      <c r="B872" s="316"/>
      <c r="C872" s="366"/>
      <c r="D872" s="388"/>
      <c r="E872" s="366"/>
      <c r="F872" s="366"/>
    </row>
    <row r="873" spans="1:6">
      <c r="A873" s="500"/>
      <c r="B873" s="316"/>
      <c r="C873" s="366"/>
      <c r="D873" s="388"/>
      <c r="E873" s="366"/>
      <c r="F873" s="366"/>
    </row>
    <row r="874" spans="1:6">
      <c r="A874" s="500"/>
      <c r="B874" s="316"/>
      <c r="C874" s="366"/>
      <c r="D874" s="388"/>
      <c r="E874" s="366"/>
      <c r="F874" s="366"/>
    </row>
    <row r="875" spans="1:6">
      <c r="A875" s="500"/>
      <c r="B875" s="316"/>
      <c r="C875" s="366"/>
      <c r="D875" s="388"/>
      <c r="E875" s="366"/>
      <c r="F875" s="366"/>
    </row>
    <row r="876" spans="1:6">
      <c r="A876" s="500"/>
      <c r="B876" s="316"/>
      <c r="C876" s="366"/>
      <c r="D876" s="388"/>
      <c r="E876" s="366"/>
      <c r="F876" s="366"/>
    </row>
    <row r="877" spans="1:6">
      <c r="A877" s="500"/>
      <c r="B877" s="316"/>
      <c r="C877" s="366"/>
      <c r="D877" s="388"/>
      <c r="E877" s="366"/>
      <c r="F877" s="366"/>
    </row>
    <row r="878" spans="1:6">
      <c r="A878" s="500"/>
      <c r="B878" s="316"/>
      <c r="C878" s="366"/>
      <c r="D878" s="388"/>
      <c r="E878" s="366"/>
      <c r="F878" s="366"/>
    </row>
    <row r="879" spans="1:6">
      <c r="A879" s="500"/>
      <c r="B879" s="316"/>
      <c r="C879" s="366"/>
      <c r="D879" s="388"/>
      <c r="E879" s="366"/>
      <c r="F879" s="366"/>
    </row>
    <row r="880" spans="1:6">
      <c r="A880" s="500"/>
      <c r="B880" s="316"/>
      <c r="C880" s="366"/>
      <c r="D880" s="388"/>
      <c r="E880" s="366"/>
      <c r="F880" s="366"/>
    </row>
    <row r="881" spans="1:6">
      <c r="A881" s="500"/>
      <c r="B881" s="316"/>
      <c r="C881" s="366"/>
      <c r="D881" s="388"/>
      <c r="E881" s="366"/>
      <c r="F881" s="366"/>
    </row>
    <row r="882" spans="1:6">
      <c r="A882" s="500"/>
      <c r="B882" s="316"/>
      <c r="C882" s="366"/>
      <c r="D882" s="388"/>
      <c r="E882" s="366"/>
      <c r="F882" s="366"/>
    </row>
    <row r="883" spans="1:6">
      <c r="A883" s="500"/>
      <c r="B883" s="316"/>
      <c r="C883" s="366"/>
      <c r="D883" s="388"/>
      <c r="E883" s="366"/>
      <c r="F883" s="366"/>
    </row>
    <row r="884" spans="1:6">
      <c r="A884" s="500"/>
      <c r="B884" s="316"/>
      <c r="C884" s="366"/>
      <c r="D884" s="388"/>
      <c r="E884" s="366"/>
      <c r="F884" s="366"/>
    </row>
    <row r="885" spans="1:6">
      <c r="A885" s="500"/>
      <c r="B885" s="316"/>
      <c r="C885" s="366"/>
      <c r="D885" s="388"/>
      <c r="E885" s="366"/>
      <c r="F885" s="366"/>
    </row>
    <row r="886" spans="1:6">
      <c r="A886" s="500"/>
      <c r="B886" s="316"/>
      <c r="C886" s="366"/>
      <c r="D886" s="388"/>
      <c r="E886" s="366"/>
      <c r="F886" s="366"/>
    </row>
    <row r="887" spans="1:6">
      <c r="A887" s="500"/>
      <c r="B887" s="316"/>
      <c r="C887" s="366"/>
      <c r="D887" s="388"/>
      <c r="E887" s="366"/>
      <c r="F887" s="366"/>
    </row>
    <row r="888" spans="1:6">
      <c r="A888" s="500"/>
      <c r="B888" s="316"/>
      <c r="C888" s="366"/>
      <c r="D888" s="388"/>
      <c r="E888" s="366"/>
      <c r="F888" s="366"/>
    </row>
    <row r="889" spans="1:6">
      <c r="A889" s="500"/>
      <c r="B889" s="316"/>
      <c r="C889" s="366"/>
      <c r="D889" s="388"/>
      <c r="E889" s="366"/>
      <c r="F889" s="366"/>
    </row>
    <row r="890" spans="1:6">
      <c r="A890" s="500"/>
      <c r="B890" s="316"/>
      <c r="C890" s="366"/>
      <c r="D890" s="388"/>
      <c r="E890" s="366"/>
      <c r="F890" s="366"/>
    </row>
    <row r="891" spans="1:6">
      <c r="A891" s="500"/>
      <c r="B891" s="316"/>
      <c r="C891" s="366"/>
      <c r="D891" s="388"/>
      <c r="E891" s="366"/>
      <c r="F891" s="366"/>
    </row>
    <row r="892" spans="1:6">
      <c r="A892" s="500"/>
      <c r="B892" s="316"/>
      <c r="C892" s="366"/>
      <c r="D892" s="388"/>
      <c r="E892" s="366"/>
      <c r="F892" s="366"/>
    </row>
    <row r="893" spans="1:6">
      <c r="A893" s="500"/>
      <c r="B893" s="316"/>
      <c r="C893" s="366"/>
      <c r="D893" s="388"/>
      <c r="E893" s="366"/>
      <c r="F893" s="366"/>
    </row>
    <row r="894" spans="1:6">
      <c r="A894" s="500"/>
      <c r="B894" s="316"/>
      <c r="C894" s="366"/>
      <c r="D894" s="388"/>
      <c r="E894" s="366"/>
      <c r="F894" s="366"/>
    </row>
    <row r="895" spans="1:6">
      <c r="A895" s="500"/>
      <c r="B895" s="316"/>
      <c r="C895" s="366"/>
      <c r="D895" s="388"/>
      <c r="E895" s="366"/>
      <c r="F895" s="366"/>
    </row>
    <row r="896" spans="1:6">
      <c r="A896" s="500"/>
      <c r="B896" s="316"/>
      <c r="C896" s="366"/>
      <c r="D896" s="388"/>
      <c r="E896" s="366"/>
      <c r="F896" s="366"/>
    </row>
    <row r="897" spans="1:6">
      <c r="A897" s="500"/>
      <c r="B897" s="316"/>
      <c r="C897" s="366"/>
      <c r="D897" s="388"/>
      <c r="E897" s="366"/>
      <c r="F897" s="366"/>
    </row>
    <row r="898" spans="1:6">
      <c r="A898" s="500"/>
      <c r="B898" s="316"/>
      <c r="C898" s="366"/>
      <c r="D898" s="388"/>
      <c r="E898" s="366"/>
      <c r="F898" s="366"/>
    </row>
    <row r="899" spans="1:6">
      <c r="A899" s="500"/>
      <c r="B899" s="316"/>
      <c r="C899" s="366"/>
      <c r="D899" s="388"/>
      <c r="E899" s="366"/>
      <c r="F899" s="366"/>
    </row>
    <row r="900" spans="1:6">
      <c r="A900" s="500"/>
      <c r="B900" s="316"/>
      <c r="C900" s="366"/>
      <c r="D900" s="388"/>
      <c r="E900" s="366"/>
      <c r="F900" s="366"/>
    </row>
    <row r="901" spans="1:6">
      <c r="A901" s="500"/>
      <c r="B901" s="316"/>
      <c r="C901" s="366"/>
      <c r="D901" s="388"/>
      <c r="E901" s="366"/>
      <c r="F901" s="366"/>
    </row>
    <row r="902" spans="1:6">
      <c r="A902" s="500"/>
      <c r="B902" s="316"/>
      <c r="C902" s="366"/>
      <c r="D902" s="388"/>
      <c r="E902" s="366"/>
      <c r="F902" s="366"/>
    </row>
    <row r="903" spans="1:6">
      <c r="A903" s="500"/>
      <c r="B903" s="316"/>
      <c r="C903" s="366"/>
      <c r="D903" s="388"/>
      <c r="E903" s="366"/>
      <c r="F903" s="366"/>
    </row>
    <row r="904" spans="1:6">
      <c r="A904" s="500"/>
      <c r="B904" s="316"/>
      <c r="C904" s="366"/>
      <c r="D904" s="388"/>
      <c r="E904" s="366"/>
      <c r="F904" s="366"/>
    </row>
    <row r="905" spans="1:6">
      <c r="A905" s="500"/>
      <c r="B905" s="316"/>
      <c r="C905" s="366"/>
      <c r="D905" s="388"/>
      <c r="E905" s="366"/>
      <c r="F905" s="366"/>
    </row>
    <row r="906" spans="1:6">
      <c r="A906" s="500"/>
      <c r="B906" s="316"/>
      <c r="C906" s="366"/>
      <c r="D906" s="388"/>
      <c r="E906" s="366"/>
      <c r="F906" s="366"/>
    </row>
    <row r="907" spans="1:6">
      <c r="A907" s="500"/>
      <c r="B907" s="316"/>
      <c r="C907" s="366"/>
      <c r="D907" s="388"/>
      <c r="E907" s="366"/>
      <c r="F907" s="366"/>
    </row>
    <row r="908" spans="1:6">
      <c r="A908" s="500"/>
      <c r="B908" s="316"/>
      <c r="C908" s="366"/>
      <c r="D908" s="388"/>
      <c r="E908" s="366"/>
      <c r="F908" s="366"/>
    </row>
    <row r="909" spans="1:6">
      <c r="A909" s="500"/>
      <c r="B909" s="316"/>
      <c r="C909" s="366"/>
      <c r="D909" s="388"/>
      <c r="E909" s="366"/>
      <c r="F909" s="366"/>
    </row>
    <row r="910" spans="1:6">
      <c r="A910" s="500"/>
      <c r="B910" s="316"/>
      <c r="C910" s="366"/>
      <c r="D910" s="388"/>
      <c r="E910" s="366"/>
      <c r="F910" s="366"/>
    </row>
    <row r="911" spans="1:6">
      <c r="A911" s="500"/>
      <c r="B911" s="316"/>
      <c r="C911" s="366"/>
      <c r="D911" s="388"/>
      <c r="E911" s="366"/>
      <c r="F911" s="366"/>
    </row>
    <row r="912" spans="1:6">
      <c r="A912" s="500"/>
      <c r="B912" s="316"/>
      <c r="C912" s="366"/>
      <c r="D912" s="388"/>
      <c r="E912" s="366"/>
      <c r="F912" s="366"/>
    </row>
    <row r="913" spans="1:6">
      <c r="A913" s="500"/>
      <c r="B913" s="316"/>
      <c r="C913" s="366"/>
      <c r="D913" s="388"/>
      <c r="E913" s="366"/>
      <c r="F913" s="366"/>
    </row>
    <row r="914" spans="1:6">
      <c r="A914" s="500"/>
      <c r="B914" s="316"/>
      <c r="C914" s="366"/>
      <c r="D914" s="388"/>
      <c r="E914" s="366"/>
      <c r="F914" s="366"/>
    </row>
    <row r="915" spans="1:6">
      <c r="A915" s="500"/>
      <c r="B915" s="316"/>
      <c r="C915" s="366"/>
      <c r="D915" s="388"/>
      <c r="E915" s="366"/>
      <c r="F915" s="366"/>
    </row>
    <row r="916" spans="1:6">
      <c r="A916" s="500"/>
      <c r="B916" s="316"/>
      <c r="C916" s="366"/>
      <c r="D916" s="388"/>
      <c r="E916" s="366"/>
      <c r="F916" s="366"/>
    </row>
    <row r="917" spans="1:6">
      <c r="A917" s="500"/>
      <c r="B917" s="316"/>
      <c r="C917" s="366"/>
      <c r="D917" s="388"/>
      <c r="E917" s="366"/>
      <c r="F917" s="366"/>
    </row>
    <row r="918" spans="1:6">
      <c r="A918" s="500"/>
      <c r="B918" s="316"/>
      <c r="C918" s="366"/>
      <c r="D918" s="388"/>
      <c r="E918" s="366"/>
      <c r="F918" s="366"/>
    </row>
    <row r="919" spans="1:6">
      <c r="A919" s="500"/>
      <c r="B919" s="316"/>
      <c r="C919" s="366"/>
      <c r="D919" s="388"/>
      <c r="E919" s="366"/>
      <c r="F919" s="366"/>
    </row>
    <row r="920" spans="1:6">
      <c r="A920" s="500"/>
      <c r="B920" s="316"/>
      <c r="C920" s="366"/>
      <c r="D920" s="388"/>
      <c r="E920" s="366"/>
      <c r="F920" s="366"/>
    </row>
    <row r="921" spans="1:6">
      <c r="A921" s="500"/>
      <c r="B921" s="316"/>
      <c r="C921" s="366"/>
      <c r="D921" s="388"/>
      <c r="E921" s="366"/>
      <c r="F921" s="366"/>
    </row>
    <row r="922" spans="1:6">
      <c r="A922" s="500"/>
      <c r="B922" s="316"/>
      <c r="C922" s="366"/>
      <c r="D922" s="388"/>
      <c r="E922" s="366"/>
      <c r="F922" s="366"/>
    </row>
    <row r="923" spans="1:6">
      <c r="A923" s="500"/>
      <c r="B923" s="316"/>
      <c r="C923" s="366"/>
      <c r="D923" s="388"/>
      <c r="E923" s="366"/>
      <c r="F923" s="366"/>
    </row>
    <row r="924" spans="1:6">
      <c r="A924" s="500"/>
      <c r="B924" s="316"/>
      <c r="C924" s="366"/>
      <c r="D924" s="388"/>
      <c r="E924" s="366"/>
      <c r="F924" s="366"/>
    </row>
    <row r="925" spans="1:6">
      <c r="A925" s="500"/>
      <c r="B925" s="316"/>
      <c r="C925" s="366"/>
      <c r="D925" s="388"/>
      <c r="E925" s="366"/>
      <c r="F925" s="366"/>
    </row>
    <row r="926" spans="1:6">
      <c r="A926" s="500"/>
      <c r="B926" s="316"/>
      <c r="C926" s="366"/>
      <c r="D926" s="388"/>
      <c r="E926" s="366"/>
      <c r="F926" s="366"/>
    </row>
    <row r="927" spans="1:6">
      <c r="A927" s="500"/>
      <c r="B927" s="316"/>
      <c r="C927" s="366"/>
      <c r="D927" s="388"/>
      <c r="E927" s="366"/>
      <c r="F927" s="366"/>
    </row>
    <row r="928" spans="1:6">
      <c r="A928" s="500"/>
      <c r="B928" s="316"/>
      <c r="C928" s="366"/>
      <c r="D928" s="388"/>
      <c r="E928" s="366"/>
      <c r="F928" s="366"/>
    </row>
    <row r="929" spans="1:6">
      <c r="A929" s="500"/>
      <c r="B929" s="316"/>
      <c r="C929" s="366"/>
      <c r="D929" s="388"/>
      <c r="E929" s="366"/>
      <c r="F929" s="366"/>
    </row>
    <row r="930" spans="1:6">
      <c r="A930" s="500"/>
      <c r="B930" s="316"/>
      <c r="C930" s="366"/>
      <c r="D930" s="388"/>
      <c r="E930" s="366"/>
      <c r="F930" s="366"/>
    </row>
    <row r="931" spans="1:6">
      <c r="A931" s="500"/>
      <c r="B931" s="316"/>
      <c r="C931" s="366"/>
      <c r="D931" s="388"/>
      <c r="E931" s="366"/>
      <c r="F931" s="366"/>
    </row>
    <row r="932" spans="1:6">
      <c r="A932" s="500"/>
      <c r="B932" s="316"/>
      <c r="C932" s="366"/>
      <c r="D932" s="388"/>
      <c r="E932" s="366"/>
      <c r="F932" s="366"/>
    </row>
    <row r="933" spans="1:6">
      <c r="A933" s="500"/>
      <c r="B933" s="316"/>
      <c r="C933" s="366"/>
      <c r="D933" s="388"/>
      <c r="E933" s="366"/>
      <c r="F933" s="366"/>
    </row>
    <row r="934" spans="1:6">
      <c r="A934" s="500"/>
      <c r="B934" s="316"/>
      <c r="C934" s="366"/>
      <c r="D934" s="388"/>
      <c r="E934" s="366"/>
      <c r="F934" s="366"/>
    </row>
    <row r="935" spans="1:6">
      <c r="A935" s="500"/>
      <c r="B935" s="316"/>
      <c r="C935" s="366"/>
      <c r="D935" s="388"/>
      <c r="E935" s="366"/>
      <c r="F935" s="366"/>
    </row>
    <row r="936" spans="1:6">
      <c r="A936" s="500"/>
      <c r="B936" s="316"/>
      <c r="C936" s="366"/>
      <c r="D936" s="388"/>
      <c r="E936" s="366"/>
      <c r="F936" s="366"/>
    </row>
    <row r="937" spans="1:6">
      <c r="A937" s="500"/>
      <c r="B937" s="316"/>
      <c r="C937" s="366"/>
      <c r="D937" s="388"/>
      <c r="E937" s="366"/>
      <c r="F937" s="366"/>
    </row>
    <row r="938" spans="1:6">
      <c r="A938" s="500"/>
      <c r="B938" s="316"/>
      <c r="C938" s="366"/>
      <c r="D938" s="388"/>
      <c r="E938" s="366"/>
      <c r="F938" s="366"/>
    </row>
    <row r="939" spans="1:6">
      <c r="A939" s="500"/>
      <c r="B939" s="316"/>
      <c r="C939" s="366"/>
      <c r="D939" s="388"/>
      <c r="E939" s="366"/>
      <c r="F939" s="366"/>
    </row>
    <row r="940" spans="1:6">
      <c r="A940" s="500"/>
      <c r="B940" s="316"/>
      <c r="C940" s="366"/>
      <c r="D940" s="388"/>
      <c r="E940" s="366"/>
      <c r="F940" s="366"/>
    </row>
    <row r="941" spans="1:6">
      <c r="A941" s="500"/>
      <c r="B941" s="316"/>
      <c r="C941" s="366"/>
      <c r="D941" s="388"/>
      <c r="E941" s="366"/>
      <c r="F941" s="366"/>
    </row>
    <row r="942" spans="1:6">
      <c r="A942" s="500"/>
      <c r="B942" s="316"/>
      <c r="C942" s="366"/>
      <c r="D942" s="388"/>
      <c r="E942" s="366"/>
      <c r="F942" s="366"/>
    </row>
    <row r="943" spans="1:6">
      <c r="A943" s="500"/>
      <c r="B943" s="316"/>
      <c r="C943" s="366"/>
      <c r="D943" s="388"/>
      <c r="E943" s="366"/>
      <c r="F943" s="366"/>
    </row>
    <row r="944" spans="1:6">
      <c r="A944" s="500"/>
      <c r="B944" s="316"/>
      <c r="C944" s="366"/>
      <c r="D944" s="388"/>
      <c r="E944" s="366"/>
      <c r="F944" s="366"/>
    </row>
    <row r="945" spans="1:6">
      <c r="A945" s="500"/>
      <c r="B945" s="316"/>
      <c r="C945" s="366"/>
      <c r="D945" s="388"/>
      <c r="E945" s="366"/>
      <c r="F945" s="366"/>
    </row>
    <row r="946" spans="1:6">
      <c r="A946" s="500"/>
      <c r="B946" s="316"/>
      <c r="C946" s="366"/>
      <c r="D946" s="388"/>
      <c r="E946" s="366"/>
      <c r="F946" s="366"/>
    </row>
    <row r="947" spans="1:6">
      <c r="A947" s="500"/>
      <c r="B947" s="316"/>
      <c r="C947" s="366"/>
      <c r="D947" s="388"/>
      <c r="E947" s="366"/>
      <c r="F947" s="366"/>
    </row>
    <row r="948" spans="1:6">
      <c r="A948" s="500"/>
      <c r="B948" s="316"/>
      <c r="C948" s="366"/>
      <c r="D948" s="388"/>
      <c r="E948" s="366"/>
      <c r="F948" s="366"/>
    </row>
    <row r="949" spans="1:6">
      <c r="A949" s="500"/>
      <c r="B949" s="316"/>
      <c r="C949" s="366"/>
      <c r="D949" s="388"/>
      <c r="E949" s="366"/>
      <c r="F949" s="366"/>
    </row>
    <row r="950" spans="1:6">
      <c r="A950" s="500"/>
      <c r="B950" s="316"/>
      <c r="C950" s="366"/>
      <c r="D950" s="388"/>
      <c r="E950" s="366"/>
      <c r="F950" s="366"/>
    </row>
    <row r="951" spans="1:6">
      <c r="A951" s="500"/>
      <c r="B951" s="316"/>
      <c r="C951" s="366"/>
      <c r="D951" s="388"/>
      <c r="E951" s="366"/>
      <c r="F951" s="366"/>
    </row>
    <row r="952" spans="1:6">
      <c r="A952" s="500"/>
      <c r="B952" s="316"/>
      <c r="C952" s="366"/>
      <c r="D952" s="388"/>
      <c r="E952" s="366"/>
      <c r="F952" s="366"/>
    </row>
    <row r="953" spans="1:6">
      <c r="A953" s="500"/>
      <c r="B953" s="316"/>
      <c r="C953" s="366"/>
      <c r="D953" s="388"/>
      <c r="E953" s="366"/>
      <c r="F953" s="366"/>
    </row>
    <row r="954" spans="1:6">
      <c r="A954" s="500"/>
      <c r="B954" s="316"/>
      <c r="C954" s="366"/>
      <c r="D954" s="388"/>
      <c r="E954" s="366"/>
      <c r="F954" s="366"/>
    </row>
    <row r="955" spans="1:6">
      <c r="A955" s="500"/>
      <c r="B955" s="316"/>
      <c r="C955" s="366"/>
      <c r="D955" s="388"/>
      <c r="E955" s="366"/>
      <c r="F955" s="366"/>
    </row>
    <row r="956" spans="1:6">
      <c r="A956" s="500"/>
      <c r="B956" s="316"/>
      <c r="C956" s="366"/>
      <c r="D956" s="388"/>
      <c r="E956" s="366"/>
      <c r="F956" s="366"/>
    </row>
    <row r="957" spans="1:6">
      <c r="A957" s="500"/>
      <c r="B957" s="316"/>
      <c r="C957" s="366"/>
      <c r="D957" s="388"/>
      <c r="E957" s="366"/>
      <c r="F957" s="366"/>
    </row>
    <row r="958" spans="1:6">
      <c r="A958" s="500"/>
      <c r="B958" s="316"/>
      <c r="C958" s="366"/>
      <c r="D958" s="388"/>
      <c r="E958" s="366"/>
      <c r="F958" s="366"/>
    </row>
    <row r="959" spans="1:6">
      <c r="A959" s="500"/>
      <c r="B959" s="316"/>
      <c r="C959" s="366"/>
      <c r="D959" s="388"/>
      <c r="E959" s="366"/>
      <c r="F959" s="366"/>
    </row>
    <row r="960" spans="1:6">
      <c r="A960" s="500"/>
      <c r="B960" s="316"/>
      <c r="C960" s="366"/>
      <c r="D960" s="388"/>
      <c r="E960" s="366"/>
      <c r="F960" s="366"/>
    </row>
    <row r="961" spans="1:6">
      <c r="A961" s="500"/>
      <c r="B961" s="316"/>
      <c r="C961" s="366"/>
      <c r="D961" s="388"/>
      <c r="E961" s="366"/>
      <c r="F961" s="366"/>
    </row>
    <row r="962" spans="1:6">
      <c r="A962" s="500"/>
      <c r="B962" s="316"/>
      <c r="C962" s="366"/>
      <c r="D962" s="388"/>
      <c r="E962" s="366"/>
      <c r="F962" s="366"/>
    </row>
    <row r="963" spans="1:6">
      <c r="A963" s="500"/>
      <c r="B963" s="316"/>
      <c r="C963" s="366"/>
      <c r="D963" s="388"/>
      <c r="E963" s="366"/>
      <c r="F963" s="366"/>
    </row>
    <row r="964" spans="1:6">
      <c r="A964" s="500"/>
      <c r="B964" s="316"/>
      <c r="C964" s="366"/>
      <c r="D964" s="388"/>
      <c r="E964" s="366"/>
      <c r="F964" s="366"/>
    </row>
    <row r="965" spans="1:6">
      <c r="A965" s="500"/>
      <c r="B965" s="316"/>
      <c r="C965" s="366"/>
      <c r="D965" s="388"/>
      <c r="E965" s="366"/>
      <c r="F965" s="366"/>
    </row>
    <row r="966" spans="1:6">
      <c r="A966" s="500"/>
      <c r="B966" s="316"/>
      <c r="C966" s="366"/>
      <c r="D966" s="388"/>
      <c r="E966" s="366"/>
      <c r="F966" s="366"/>
    </row>
    <row r="967" spans="1:6">
      <c r="A967" s="500"/>
      <c r="B967" s="316"/>
      <c r="C967" s="366"/>
      <c r="D967" s="388"/>
      <c r="E967" s="366"/>
      <c r="F967" s="366"/>
    </row>
    <row r="968" spans="1:6">
      <c r="A968" s="500"/>
      <c r="B968" s="316"/>
      <c r="C968" s="366"/>
      <c r="D968" s="388"/>
      <c r="E968" s="366"/>
      <c r="F968" s="366"/>
    </row>
    <row r="969" spans="1:6">
      <c r="A969" s="500"/>
      <c r="B969" s="316"/>
      <c r="C969" s="366"/>
      <c r="D969" s="388"/>
      <c r="E969" s="366"/>
      <c r="F969" s="366"/>
    </row>
    <row r="970" spans="1:6">
      <c r="A970" s="500"/>
      <c r="B970" s="316"/>
      <c r="C970" s="366"/>
      <c r="D970" s="388"/>
      <c r="E970" s="366"/>
      <c r="F970" s="366"/>
    </row>
    <row r="971" spans="1:6">
      <c r="A971" s="500"/>
      <c r="B971" s="316"/>
      <c r="C971" s="366"/>
      <c r="D971" s="388"/>
      <c r="E971" s="366"/>
      <c r="F971" s="366"/>
    </row>
    <row r="972" spans="1:6">
      <c r="A972" s="500"/>
      <c r="B972" s="316"/>
      <c r="C972" s="366"/>
      <c r="D972" s="388"/>
      <c r="E972" s="366"/>
      <c r="F972" s="366"/>
    </row>
    <row r="973" spans="1:6">
      <c r="A973" s="500"/>
      <c r="B973" s="316"/>
      <c r="C973" s="366"/>
      <c r="D973" s="388"/>
      <c r="E973" s="366"/>
      <c r="F973" s="366"/>
    </row>
    <row r="974" spans="1:6">
      <c r="A974" s="500"/>
      <c r="B974" s="316"/>
      <c r="C974" s="366"/>
      <c r="D974" s="388"/>
      <c r="E974" s="366"/>
      <c r="F974" s="366"/>
    </row>
    <row r="975" spans="1:6">
      <c r="A975" s="500"/>
      <c r="B975" s="316"/>
      <c r="C975" s="366"/>
      <c r="D975" s="388"/>
      <c r="E975" s="366"/>
      <c r="F975" s="366"/>
    </row>
    <row r="976" spans="1:6">
      <c r="A976" s="500"/>
      <c r="B976" s="316"/>
      <c r="C976" s="366"/>
      <c r="D976" s="388"/>
      <c r="E976" s="366"/>
      <c r="F976" s="366"/>
    </row>
    <row r="977" spans="1:6">
      <c r="A977" s="500"/>
      <c r="B977" s="316"/>
      <c r="C977" s="366"/>
      <c r="D977" s="388"/>
      <c r="E977" s="366"/>
      <c r="F977" s="366"/>
    </row>
    <row r="978" spans="1:6">
      <c r="A978" s="500"/>
      <c r="B978" s="316"/>
      <c r="C978" s="366"/>
      <c r="D978" s="388"/>
      <c r="E978" s="366"/>
      <c r="F978" s="366"/>
    </row>
    <row r="979" spans="1:6">
      <c r="A979" s="500"/>
      <c r="B979" s="316"/>
      <c r="C979" s="366"/>
      <c r="D979" s="388"/>
      <c r="E979" s="366"/>
      <c r="F979" s="366"/>
    </row>
    <row r="980" spans="1:6">
      <c r="A980" s="500"/>
      <c r="B980" s="316"/>
      <c r="C980" s="366"/>
      <c r="D980" s="388"/>
      <c r="E980" s="366"/>
      <c r="F980" s="366"/>
    </row>
    <row r="981" spans="1:6">
      <c r="A981" s="500"/>
      <c r="B981" s="316"/>
      <c r="C981" s="366"/>
      <c r="D981" s="388"/>
      <c r="E981" s="366"/>
      <c r="F981" s="366"/>
    </row>
    <row r="982" spans="1:6">
      <c r="A982" s="500"/>
      <c r="B982" s="316"/>
      <c r="C982" s="366"/>
      <c r="D982" s="388"/>
      <c r="E982" s="366"/>
      <c r="F982" s="366"/>
    </row>
    <row r="983" spans="1:6">
      <c r="A983" s="500"/>
      <c r="B983" s="316"/>
      <c r="C983" s="366"/>
      <c r="D983" s="388"/>
      <c r="E983" s="366"/>
      <c r="F983" s="366"/>
    </row>
    <row r="984" spans="1:6">
      <c r="A984" s="500"/>
      <c r="B984" s="316"/>
      <c r="C984" s="366"/>
      <c r="D984" s="388"/>
      <c r="E984" s="366"/>
      <c r="F984" s="366"/>
    </row>
    <row r="985" spans="1:6">
      <c r="A985" s="500"/>
      <c r="B985" s="316"/>
      <c r="C985" s="366"/>
      <c r="D985" s="388"/>
      <c r="E985" s="366"/>
      <c r="F985" s="366"/>
    </row>
    <row r="986" spans="1:6">
      <c r="A986" s="500"/>
      <c r="B986" s="316"/>
      <c r="C986" s="366"/>
      <c r="D986" s="388"/>
      <c r="E986" s="366"/>
      <c r="F986" s="366"/>
    </row>
    <row r="987" spans="1:6">
      <c r="A987" s="500"/>
      <c r="B987" s="316"/>
      <c r="C987" s="366"/>
      <c r="D987" s="388"/>
      <c r="E987" s="366"/>
      <c r="F987" s="366"/>
    </row>
    <row r="988" spans="1:6">
      <c r="A988" s="500"/>
      <c r="B988" s="316"/>
      <c r="C988" s="366"/>
      <c r="D988" s="388"/>
      <c r="E988" s="366"/>
      <c r="F988" s="366"/>
    </row>
    <row r="989" spans="1:6">
      <c r="A989" s="500"/>
      <c r="B989" s="316"/>
      <c r="C989" s="366"/>
      <c r="D989" s="388"/>
      <c r="E989" s="366"/>
      <c r="F989" s="366"/>
    </row>
    <row r="990" spans="1:6">
      <c r="A990" s="500"/>
      <c r="B990" s="316"/>
      <c r="C990" s="366"/>
      <c r="D990" s="388"/>
      <c r="E990" s="366"/>
      <c r="F990" s="366"/>
    </row>
    <row r="991" spans="1:6">
      <c r="A991" s="500"/>
      <c r="B991" s="316"/>
      <c r="C991" s="366"/>
      <c r="D991" s="388"/>
      <c r="E991" s="366"/>
      <c r="F991" s="366"/>
    </row>
    <row r="992" spans="1:6">
      <c r="A992" s="500"/>
      <c r="B992" s="316"/>
      <c r="C992" s="366"/>
      <c r="D992" s="388"/>
      <c r="E992" s="366"/>
      <c r="F992" s="366"/>
    </row>
    <row r="993" spans="1:6">
      <c r="A993" s="500"/>
      <c r="B993" s="316"/>
      <c r="C993" s="366"/>
      <c r="D993" s="388"/>
      <c r="E993" s="366"/>
      <c r="F993" s="366"/>
    </row>
    <row r="994" spans="1:6">
      <c r="A994" s="500"/>
      <c r="B994" s="316"/>
      <c r="C994" s="366"/>
      <c r="D994" s="388"/>
      <c r="E994" s="366"/>
      <c r="F994" s="366"/>
    </row>
    <row r="995" spans="1:6">
      <c r="A995" s="500"/>
      <c r="B995" s="316"/>
      <c r="C995" s="366"/>
      <c r="D995" s="388"/>
      <c r="E995" s="366"/>
      <c r="F995" s="366"/>
    </row>
    <row r="996" spans="1:6">
      <c r="A996" s="500"/>
      <c r="B996" s="316"/>
      <c r="C996" s="366"/>
      <c r="D996" s="388"/>
      <c r="E996" s="366"/>
      <c r="F996" s="366"/>
    </row>
    <row r="997" spans="1:6">
      <c r="A997" s="500"/>
      <c r="B997" s="316"/>
      <c r="C997" s="366"/>
      <c r="D997" s="388"/>
      <c r="E997" s="366"/>
      <c r="F997" s="366"/>
    </row>
    <row r="998" spans="1:6">
      <c r="A998" s="500"/>
      <c r="B998" s="316"/>
      <c r="C998" s="366"/>
      <c r="D998" s="388"/>
      <c r="E998" s="366"/>
      <c r="F998" s="366"/>
    </row>
    <row r="999" spans="1:6">
      <c r="A999" s="500"/>
      <c r="B999" s="316"/>
      <c r="C999" s="366"/>
      <c r="D999" s="388"/>
      <c r="E999" s="366"/>
      <c r="F999" s="366"/>
    </row>
    <row r="1000" spans="1:6">
      <c r="A1000" s="500"/>
      <c r="B1000" s="316"/>
      <c r="C1000" s="366"/>
      <c r="D1000" s="388"/>
      <c r="E1000" s="366"/>
      <c r="F1000" s="366"/>
    </row>
    <row r="1001" spans="1:6">
      <c r="A1001" s="500"/>
      <c r="B1001" s="316"/>
      <c r="C1001" s="366"/>
      <c r="D1001" s="388"/>
      <c r="E1001" s="366"/>
      <c r="F1001" s="366"/>
    </row>
    <row r="1002" spans="1:6">
      <c r="A1002" s="500"/>
      <c r="B1002" s="316"/>
      <c r="C1002" s="366"/>
      <c r="D1002" s="388"/>
      <c r="E1002" s="366"/>
      <c r="F1002" s="366"/>
    </row>
    <row r="1003" spans="1:6">
      <c r="A1003" s="500"/>
      <c r="B1003" s="316"/>
      <c r="C1003" s="366"/>
      <c r="D1003" s="388"/>
      <c r="E1003" s="366"/>
      <c r="F1003" s="366"/>
    </row>
    <row r="1004" spans="1:6">
      <c r="A1004" s="500"/>
      <c r="B1004" s="316"/>
      <c r="C1004" s="366"/>
      <c r="D1004" s="388"/>
      <c r="E1004" s="366"/>
      <c r="F1004" s="366"/>
    </row>
    <row r="1005" spans="1:6">
      <c r="A1005" s="500"/>
      <c r="B1005" s="316"/>
      <c r="C1005" s="366"/>
      <c r="D1005" s="388"/>
      <c r="E1005" s="366"/>
      <c r="F1005" s="366"/>
    </row>
    <row r="1006" spans="1:6">
      <c r="A1006" s="500"/>
      <c r="B1006" s="316"/>
      <c r="C1006" s="366"/>
      <c r="D1006" s="388"/>
      <c r="E1006" s="366"/>
      <c r="F1006" s="366"/>
    </row>
    <row r="1007" spans="1:6">
      <c r="A1007" s="500"/>
      <c r="B1007" s="316"/>
      <c r="C1007" s="366"/>
      <c r="D1007" s="388"/>
      <c r="E1007" s="366"/>
      <c r="F1007" s="366"/>
    </row>
    <row r="1008" spans="1:6">
      <c r="A1008" s="500"/>
      <c r="B1008" s="316"/>
      <c r="C1008" s="366"/>
      <c r="D1008" s="388"/>
      <c r="E1008" s="366"/>
      <c r="F1008" s="366"/>
    </row>
    <row r="1009" spans="1:6">
      <c r="A1009" s="500"/>
      <c r="B1009" s="316"/>
      <c r="C1009" s="366"/>
      <c r="D1009" s="388"/>
      <c r="E1009" s="366"/>
      <c r="F1009" s="366"/>
    </row>
    <row r="1010" spans="1:6">
      <c r="A1010" s="500"/>
      <c r="B1010" s="316"/>
      <c r="C1010" s="366"/>
      <c r="D1010" s="388"/>
      <c r="E1010" s="366"/>
      <c r="F1010" s="366"/>
    </row>
    <row r="1011" spans="1:6">
      <c r="A1011" s="500"/>
      <c r="B1011" s="316"/>
      <c r="C1011" s="366"/>
      <c r="D1011" s="388"/>
      <c r="E1011" s="366"/>
      <c r="F1011" s="366"/>
    </row>
    <row r="1012" spans="1:6">
      <c r="A1012" s="500"/>
      <c r="B1012" s="316"/>
      <c r="C1012" s="366"/>
      <c r="D1012" s="388"/>
      <c r="E1012" s="366"/>
      <c r="F1012" s="366"/>
    </row>
    <row r="1013" spans="1:6">
      <c r="A1013" s="500"/>
      <c r="B1013" s="316"/>
      <c r="C1013" s="366"/>
      <c r="D1013" s="388"/>
      <c r="E1013" s="366"/>
      <c r="F1013" s="366"/>
    </row>
    <row r="1014" spans="1:6">
      <c r="A1014" s="500"/>
      <c r="B1014" s="316"/>
      <c r="C1014" s="366"/>
      <c r="D1014" s="388"/>
      <c r="E1014" s="366"/>
      <c r="F1014" s="366"/>
    </row>
    <row r="1015" spans="1:6">
      <c r="A1015" s="500"/>
      <c r="B1015" s="316"/>
      <c r="C1015" s="366"/>
      <c r="D1015" s="388"/>
      <c r="E1015" s="366"/>
      <c r="F1015" s="366"/>
    </row>
    <row r="1016" spans="1:6">
      <c r="A1016" s="500"/>
      <c r="B1016" s="316"/>
      <c r="C1016" s="366"/>
      <c r="D1016" s="388"/>
      <c r="E1016" s="366"/>
      <c r="F1016" s="366"/>
    </row>
    <row r="1017" spans="1:6">
      <c r="A1017" s="500"/>
      <c r="B1017" s="316"/>
      <c r="C1017" s="366"/>
      <c r="D1017" s="388"/>
      <c r="E1017" s="366"/>
      <c r="F1017" s="366"/>
    </row>
    <row r="1018" spans="1:6">
      <c r="A1018" s="500"/>
      <c r="B1018" s="316"/>
      <c r="C1018" s="366"/>
      <c r="D1018" s="388"/>
      <c r="E1018" s="366"/>
      <c r="F1018" s="366"/>
    </row>
    <row r="1019" spans="1:6">
      <c r="A1019" s="500"/>
      <c r="B1019" s="316"/>
      <c r="C1019" s="366"/>
      <c r="D1019" s="388"/>
      <c r="E1019" s="366"/>
      <c r="F1019" s="366"/>
    </row>
    <row r="1020" spans="1:6">
      <c r="A1020" s="500"/>
      <c r="B1020" s="316"/>
      <c r="C1020" s="366"/>
      <c r="D1020" s="388"/>
      <c r="E1020" s="366"/>
      <c r="F1020" s="366"/>
    </row>
    <row r="1021" spans="1:6">
      <c r="A1021" s="500"/>
      <c r="B1021" s="316"/>
      <c r="C1021" s="366"/>
      <c r="D1021" s="388"/>
      <c r="E1021" s="366"/>
      <c r="F1021" s="366"/>
    </row>
    <row r="1022" spans="1:6">
      <c r="A1022" s="500"/>
      <c r="B1022" s="316"/>
      <c r="C1022" s="366"/>
      <c r="D1022" s="388"/>
      <c r="E1022" s="366"/>
      <c r="F1022" s="366"/>
    </row>
    <row r="1023" spans="1:6">
      <c r="A1023" s="500"/>
      <c r="B1023" s="316"/>
      <c r="C1023" s="366"/>
      <c r="D1023" s="388"/>
      <c r="E1023" s="366"/>
      <c r="F1023" s="366"/>
    </row>
    <row r="1024" spans="1:6">
      <c r="A1024" s="500"/>
      <c r="B1024" s="316"/>
      <c r="C1024" s="366"/>
      <c r="D1024" s="388"/>
      <c r="E1024" s="366"/>
      <c r="F1024" s="366"/>
    </row>
    <row r="1025" spans="1:6">
      <c r="A1025" s="500"/>
      <c r="B1025" s="316"/>
      <c r="C1025" s="366"/>
      <c r="D1025" s="388"/>
      <c r="E1025" s="366"/>
      <c r="F1025" s="366"/>
    </row>
    <row r="1026" spans="1:6">
      <c r="A1026" s="500"/>
      <c r="B1026" s="316"/>
      <c r="C1026" s="366"/>
      <c r="D1026" s="388"/>
      <c r="E1026" s="366"/>
      <c r="F1026" s="366"/>
    </row>
    <row r="1027" spans="1:6">
      <c r="A1027" s="500"/>
      <c r="B1027" s="316"/>
      <c r="C1027" s="366"/>
      <c r="D1027" s="388"/>
      <c r="E1027" s="366"/>
      <c r="F1027" s="366"/>
    </row>
    <row r="1028" spans="1:6">
      <c r="A1028" s="500"/>
      <c r="B1028" s="316"/>
      <c r="C1028" s="366"/>
      <c r="D1028" s="388"/>
      <c r="E1028" s="366"/>
      <c r="F1028" s="366"/>
    </row>
    <row r="1029" spans="1:6">
      <c r="A1029" s="500"/>
      <c r="B1029" s="316"/>
      <c r="C1029" s="366"/>
      <c r="D1029" s="388"/>
      <c r="E1029" s="366"/>
      <c r="F1029" s="366"/>
    </row>
    <row r="1030" spans="1:6">
      <c r="A1030" s="500"/>
      <c r="B1030" s="316"/>
      <c r="C1030" s="366"/>
      <c r="D1030" s="388"/>
      <c r="E1030" s="366"/>
      <c r="F1030" s="366"/>
    </row>
    <row r="1031" spans="1:6">
      <c r="A1031" s="500"/>
      <c r="B1031" s="316"/>
      <c r="C1031" s="366"/>
      <c r="D1031" s="388"/>
      <c r="E1031" s="366"/>
      <c r="F1031" s="366"/>
    </row>
    <row r="1032" spans="1:6">
      <c r="A1032" s="500"/>
      <c r="B1032" s="316"/>
      <c r="C1032" s="366"/>
      <c r="D1032" s="388"/>
      <c r="E1032" s="366"/>
      <c r="F1032" s="366"/>
    </row>
    <row r="1033" spans="1:6">
      <c r="A1033" s="500"/>
      <c r="B1033" s="316"/>
      <c r="C1033" s="366"/>
      <c r="D1033" s="388"/>
      <c r="E1033" s="366"/>
      <c r="F1033" s="366"/>
    </row>
    <row r="1034" spans="1:6">
      <c r="A1034" s="500"/>
      <c r="B1034" s="316"/>
      <c r="C1034" s="366"/>
      <c r="D1034" s="388"/>
      <c r="E1034" s="366"/>
      <c r="F1034" s="366"/>
    </row>
    <row r="1035" spans="1:6">
      <c r="A1035" s="500"/>
      <c r="B1035" s="316"/>
      <c r="C1035" s="366"/>
      <c r="D1035" s="388"/>
      <c r="E1035" s="366"/>
      <c r="F1035" s="366"/>
    </row>
    <row r="1036" spans="1:6">
      <c r="A1036" s="500"/>
      <c r="B1036" s="316"/>
      <c r="C1036" s="366"/>
      <c r="D1036" s="388"/>
      <c r="E1036" s="366"/>
      <c r="F1036" s="366"/>
    </row>
    <row r="1037" spans="1:6">
      <c r="A1037" s="500"/>
      <c r="B1037" s="316"/>
      <c r="C1037" s="366"/>
      <c r="D1037" s="388"/>
      <c r="E1037" s="366"/>
      <c r="F1037" s="366"/>
    </row>
    <row r="1038" spans="1:6">
      <c r="A1038" s="500"/>
      <c r="B1038" s="316"/>
      <c r="C1038" s="366"/>
      <c r="D1038" s="388"/>
      <c r="E1038" s="366"/>
      <c r="F1038" s="366"/>
    </row>
    <row r="1039" spans="1:6">
      <c r="A1039" s="500"/>
      <c r="B1039" s="316"/>
      <c r="C1039" s="366"/>
      <c r="D1039" s="388"/>
      <c r="E1039" s="366"/>
      <c r="F1039" s="366"/>
    </row>
    <row r="1040" spans="1:6">
      <c r="A1040" s="500"/>
      <c r="B1040" s="316"/>
      <c r="C1040" s="366"/>
      <c r="D1040" s="388"/>
      <c r="E1040" s="366"/>
      <c r="F1040" s="366"/>
    </row>
    <row r="1041" spans="1:6">
      <c r="A1041" s="500"/>
      <c r="B1041" s="316"/>
      <c r="C1041" s="366"/>
      <c r="D1041" s="388"/>
      <c r="E1041" s="366"/>
      <c r="F1041" s="366"/>
    </row>
    <row r="1042" spans="1:6">
      <c r="A1042" s="500"/>
      <c r="B1042" s="316"/>
      <c r="C1042" s="366"/>
      <c r="D1042" s="388"/>
      <c r="E1042" s="366"/>
      <c r="F1042" s="366"/>
    </row>
    <row r="1043" spans="1:6">
      <c r="A1043" s="500"/>
      <c r="B1043" s="316"/>
      <c r="C1043" s="366"/>
      <c r="D1043" s="388"/>
      <c r="E1043" s="366"/>
      <c r="F1043" s="366"/>
    </row>
    <row r="1044" spans="1:6">
      <c r="A1044" s="500"/>
      <c r="B1044" s="316"/>
      <c r="C1044" s="366"/>
      <c r="D1044" s="388"/>
      <c r="E1044" s="366"/>
      <c r="F1044" s="366"/>
    </row>
    <row r="1045" spans="1:6">
      <c r="A1045" s="500"/>
      <c r="B1045" s="316"/>
      <c r="C1045" s="366"/>
      <c r="D1045" s="388"/>
      <c r="E1045" s="366"/>
      <c r="F1045" s="366"/>
    </row>
    <row r="1046" spans="1:6">
      <c r="A1046" s="500"/>
      <c r="B1046" s="316"/>
      <c r="C1046" s="366"/>
      <c r="D1046" s="388"/>
      <c r="E1046" s="366"/>
      <c r="F1046" s="366"/>
    </row>
    <row r="1047" spans="1:6">
      <c r="A1047" s="500"/>
      <c r="B1047" s="316"/>
      <c r="C1047" s="366"/>
      <c r="D1047" s="388"/>
      <c r="E1047" s="366"/>
      <c r="F1047" s="366"/>
    </row>
    <row r="1048" spans="1:6">
      <c r="A1048" s="500"/>
      <c r="B1048" s="316"/>
      <c r="C1048" s="366"/>
      <c r="D1048" s="388"/>
      <c r="E1048" s="366"/>
      <c r="F1048" s="366"/>
    </row>
    <row r="1049" spans="1:6">
      <c r="A1049" s="500"/>
      <c r="B1049" s="316"/>
      <c r="C1049" s="366"/>
      <c r="D1049" s="388"/>
      <c r="E1049" s="366"/>
      <c r="F1049" s="366"/>
    </row>
    <row r="1050" spans="1:6">
      <c r="A1050" s="500"/>
      <c r="B1050" s="316"/>
      <c r="C1050" s="366"/>
      <c r="D1050" s="388"/>
      <c r="E1050" s="366"/>
      <c r="F1050" s="366"/>
    </row>
    <row r="1051" spans="1:6">
      <c r="A1051" s="500"/>
      <c r="B1051" s="316"/>
      <c r="C1051" s="366"/>
      <c r="D1051" s="388"/>
      <c r="E1051" s="366"/>
      <c r="F1051" s="366"/>
    </row>
    <row r="1052" spans="1:6">
      <c r="A1052" s="500"/>
      <c r="B1052" s="316"/>
      <c r="C1052" s="366"/>
      <c r="D1052" s="388"/>
      <c r="E1052" s="366"/>
      <c r="F1052" s="366"/>
    </row>
    <row r="1053" spans="1:6">
      <c r="A1053" s="500"/>
      <c r="B1053" s="316"/>
      <c r="C1053" s="366"/>
      <c r="D1053" s="388"/>
      <c r="E1053" s="366"/>
      <c r="F1053" s="366"/>
    </row>
    <row r="1054" spans="1:6">
      <c r="A1054" s="500"/>
      <c r="B1054" s="316"/>
      <c r="C1054" s="366"/>
      <c r="D1054" s="388"/>
      <c r="E1054" s="366"/>
      <c r="F1054" s="366"/>
    </row>
    <row r="1055" spans="1:6">
      <c r="A1055" s="500"/>
      <c r="B1055" s="316"/>
      <c r="C1055" s="366"/>
      <c r="D1055" s="388"/>
      <c r="E1055" s="366"/>
      <c r="F1055" s="366"/>
    </row>
    <row r="1056" spans="1:6">
      <c r="A1056" s="500"/>
      <c r="B1056" s="316"/>
      <c r="C1056" s="366"/>
      <c r="D1056" s="388"/>
      <c r="E1056" s="366"/>
      <c r="F1056" s="366"/>
    </row>
    <row r="1057" spans="1:6">
      <c r="A1057" s="500"/>
      <c r="B1057" s="316"/>
      <c r="C1057" s="366"/>
      <c r="D1057" s="388"/>
      <c r="E1057" s="366"/>
      <c r="F1057" s="366"/>
    </row>
    <row r="1058" spans="1:6">
      <c r="A1058" s="500"/>
      <c r="B1058" s="316"/>
      <c r="C1058" s="366"/>
      <c r="D1058" s="388"/>
      <c r="E1058" s="366"/>
      <c r="F1058" s="366"/>
    </row>
    <row r="1059" spans="1:6">
      <c r="A1059" s="500"/>
      <c r="B1059" s="316"/>
      <c r="C1059" s="366"/>
      <c r="D1059" s="388"/>
      <c r="E1059" s="366"/>
      <c r="F1059" s="366"/>
    </row>
    <row r="1060" spans="1:6">
      <c r="A1060" s="500"/>
      <c r="B1060" s="316"/>
      <c r="C1060" s="366"/>
      <c r="D1060" s="388"/>
      <c r="E1060" s="366"/>
      <c r="F1060" s="366"/>
    </row>
    <row r="1061" spans="1:6">
      <c r="A1061" s="500"/>
      <c r="B1061" s="316"/>
      <c r="C1061" s="366"/>
      <c r="D1061" s="388"/>
      <c r="E1061" s="366"/>
      <c r="F1061" s="366"/>
    </row>
    <row r="1062" spans="1:6">
      <c r="A1062" s="500"/>
      <c r="B1062" s="316"/>
      <c r="C1062" s="366"/>
      <c r="D1062" s="388"/>
      <c r="E1062" s="366"/>
      <c r="F1062" s="366"/>
    </row>
    <row r="1063" spans="1:6">
      <c r="A1063" s="500"/>
      <c r="B1063" s="316"/>
      <c r="C1063" s="366"/>
      <c r="D1063" s="388"/>
      <c r="E1063" s="366"/>
      <c r="F1063" s="366"/>
    </row>
    <row r="1064" spans="1:6">
      <c r="A1064" s="500"/>
      <c r="B1064" s="316"/>
      <c r="C1064" s="366"/>
      <c r="D1064" s="388"/>
      <c r="E1064" s="366"/>
      <c r="F1064" s="366"/>
    </row>
    <row r="1065" spans="1:6">
      <c r="A1065" s="500"/>
      <c r="B1065" s="316"/>
      <c r="C1065" s="366"/>
      <c r="D1065" s="388"/>
      <c r="E1065" s="366"/>
      <c r="F1065" s="366"/>
    </row>
    <row r="1066" spans="1:6">
      <c r="A1066" s="500"/>
      <c r="B1066" s="316"/>
      <c r="C1066" s="366"/>
      <c r="D1066" s="388"/>
      <c r="E1066" s="366"/>
      <c r="F1066" s="366"/>
    </row>
    <row r="1067" spans="1:6">
      <c r="A1067" s="500"/>
      <c r="B1067" s="316"/>
      <c r="C1067" s="366"/>
      <c r="D1067" s="388"/>
      <c r="E1067" s="366"/>
      <c r="F1067" s="366"/>
    </row>
    <row r="1068" spans="1:6">
      <c r="A1068" s="500"/>
      <c r="B1068" s="316"/>
      <c r="C1068" s="366"/>
      <c r="D1068" s="388"/>
      <c r="E1068" s="366"/>
      <c r="F1068" s="366"/>
    </row>
    <row r="1069" spans="1:6">
      <c r="A1069" s="500"/>
      <c r="B1069" s="316"/>
      <c r="C1069" s="366"/>
      <c r="D1069" s="388"/>
      <c r="E1069" s="366"/>
      <c r="F1069" s="366"/>
    </row>
    <row r="1070" spans="1:6">
      <c r="A1070" s="500"/>
      <c r="B1070" s="316"/>
      <c r="C1070" s="366"/>
      <c r="D1070" s="388"/>
      <c r="E1070" s="366"/>
      <c r="F1070" s="366"/>
    </row>
    <row r="1071" spans="1:6">
      <c r="A1071" s="500"/>
      <c r="B1071" s="316"/>
      <c r="C1071" s="366"/>
      <c r="D1071" s="388"/>
      <c r="E1071" s="366"/>
      <c r="F1071" s="366"/>
    </row>
    <row r="1072" spans="1:6">
      <c r="A1072" s="500"/>
      <c r="B1072" s="316"/>
      <c r="C1072" s="366"/>
      <c r="D1072" s="388"/>
      <c r="E1072" s="366"/>
      <c r="F1072" s="366"/>
    </row>
    <row r="1073" spans="1:6">
      <c r="A1073" s="500"/>
      <c r="B1073" s="316"/>
      <c r="C1073" s="366"/>
      <c r="D1073" s="388"/>
      <c r="E1073" s="366"/>
      <c r="F1073" s="366"/>
    </row>
    <row r="1074" spans="1:6">
      <c r="A1074" s="500"/>
      <c r="B1074" s="316"/>
      <c r="C1074" s="366"/>
      <c r="D1074" s="388"/>
      <c r="E1074" s="366"/>
      <c r="F1074" s="366"/>
    </row>
    <row r="1075" spans="1:6">
      <c r="A1075" s="500"/>
      <c r="B1075" s="316"/>
      <c r="C1075" s="366"/>
      <c r="D1075" s="388"/>
      <c r="E1075" s="366"/>
      <c r="F1075" s="366"/>
    </row>
    <row r="1076" spans="1:6">
      <c r="A1076" s="500"/>
      <c r="B1076" s="316"/>
      <c r="C1076" s="366"/>
      <c r="D1076" s="388"/>
      <c r="E1076" s="366"/>
      <c r="F1076" s="366"/>
    </row>
    <row r="1077" spans="1:6">
      <c r="A1077" s="500"/>
      <c r="B1077" s="316"/>
      <c r="C1077" s="366"/>
      <c r="D1077" s="388"/>
      <c r="E1077" s="366"/>
      <c r="F1077" s="366"/>
    </row>
    <row r="1078" spans="1:6">
      <c r="A1078" s="500"/>
      <c r="B1078" s="316"/>
      <c r="C1078" s="366"/>
      <c r="D1078" s="388"/>
      <c r="E1078" s="366"/>
      <c r="F1078" s="366"/>
    </row>
    <row r="1079" spans="1:6">
      <c r="A1079" s="500"/>
      <c r="B1079" s="316"/>
      <c r="C1079" s="366"/>
      <c r="D1079" s="388"/>
      <c r="E1079" s="366"/>
      <c r="F1079" s="366"/>
    </row>
    <row r="1080" spans="1:6">
      <c r="A1080" s="500"/>
      <c r="B1080" s="316"/>
      <c r="C1080" s="366"/>
      <c r="D1080" s="388"/>
      <c r="E1080" s="366"/>
      <c r="F1080" s="366"/>
    </row>
    <row r="1081" spans="1:6">
      <c r="A1081" s="500"/>
      <c r="B1081" s="316"/>
      <c r="C1081" s="366"/>
      <c r="D1081" s="388"/>
      <c r="E1081" s="366"/>
      <c r="F1081" s="366"/>
    </row>
    <row r="1082" spans="1:6">
      <c r="A1082" s="500"/>
      <c r="B1082" s="316"/>
      <c r="C1082" s="366"/>
      <c r="D1082" s="388"/>
      <c r="E1082" s="366"/>
      <c r="F1082" s="366"/>
    </row>
    <row r="1083" spans="1:6">
      <c r="A1083" s="500"/>
      <c r="B1083" s="316"/>
      <c r="C1083" s="366"/>
      <c r="D1083" s="388"/>
      <c r="E1083" s="366"/>
      <c r="F1083" s="366"/>
    </row>
    <row r="1084" spans="1:6">
      <c r="A1084" s="500"/>
      <c r="B1084" s="316"/>
      <c r="C1084" s="366"/>
      <c r="D1084" s="388"/>
      <c r="E1084" s="366"/>
      <c r="F1084" s="366"/>
    </row>
    <row r="1085" spans="1:6">
      <c r="A1085" s="500"/>
      <c r="B1085" s="316"/>
      <c r="C1085" s="366"/>
      <c r="D1085" s="388"/>
      <c r="E1085" s="366"/>
      <c r="F1085" s="366"/>
    </row>
    <row r="1086" spans="1:6">
      <c r="A1086" s="500"/>
      <c r="B1086" s="316"/>
      <c r="C1086" s="366"/>
      <c r="D1086" s="388"/>
      <c r="E1086" s="366"/>
      <c r="F1086" s="366"/>
    </row>
    <row r="1087" spans="1:6">
      <c r="A1087" s="500"/>
      <c r="B1087" s="316"/>
      <c r="C1087" s="366"/>
      <c r="D1087" s="388"/>
      <c r="E1087" s="366"/>
      <c r="F1087" s="366"/>
    </row>
    <row r="1088" spans="1:6">
      <c r="A1088" s="500"/>
      <c r="B1088" s="316"/>
      <c r="C1088" s="366"/>
      <c r="D1088" s="388"/>
      <c r="E1088" s="366"/>
      <c r="F1088" s="366"/>
    </row>
    <row r="1089" spans="1:6">
      <c r="A1089" s="500"/>
      <c r="B1089" s="316"/>
      <c r="C1089" s="366"/>
      <c r="D1089" s="388"/>
      <c r="E1089" s="366"/>
      <c r="F1089" s="366"/>
    </row>
    <row r="1090" spans="1:6">
      <c r="A1090" s="500"/>
      <c r="B1090" s="316"/>
      <c r="C1090" s="366"/>
      <c r="D1090" s="388"/>
      <c r="E1090" s="366"/>
      <c r="F1090" s="366"/>
    </row>
    <row r="1091" spans="1:6">
      <c r="A1091" s="500"/>
      <c r="B1091" s="316"/>
      <c r="C1091" s="366"/>
      <c r="D1091" s="388"/>
      <c r="E1091" s="366"/>
      <c r="F1091" s="366"/>
    </row>
    <row r="1092" spans="1:6">
      <c r="A1092" s="500"/>
      <c r="B1092" s="316"/>
      <c r="C1092" s="366"/>
      <c r="D1092" s="388"/>
      <c r="E1092" s="366"/>
      <c r="F1092" s="366"/>
    </row>
    <row r="1093" spans="1:6">
      <c r="A1093" s="500"/>
      <c r="B1093" s="316"/>
      <c r="C1093" s="366"/>
      <c r="D1093" s="388"/>
      <c r="E1093" s="366"/>
      <c r="F1093" s="366"/>
    </row>
    <row r="1094" spans="1:6">
      <c r="A1094" s="500"/>
      <c r="B1094" s="316"/>
      <c r="C1094" s="366"/>
      <c r="D1094" s="388"/>
      <c r="E1094" s="366"/>
      <c r="F1094" s="366"/>
    </row>
    <row r="1095" spans="1:6">
      <c r="A1095" s="500"/>
      <c r="B1095" s="316"/>
      <c r="C1095" s="366"/>
      <c r="D1095" s="388"/>
      <c r="E1095" s="366"/>
      <c r="F1095" s="366"/>
    </row>
    <row r="1096" spans="1:6">
      <c r="A1096" s="500"/>
      <c r="B1096" s="316"/>
      <c r="C1096" s="366"/>
      <c r="D1096" s="388"/>
      <c r="E1096" s="366"/>
      <c r="F1096" s="366"/>
    </row>
    <row r="1097" spans="1:6">
      <c r="A1097" s="500"/>
      <c r="B1097" s="316"/>
      <c r="C1097" s="366"/>
      <c r="D1097" s="388"/>
      <c r="E1097" s="366"/>
      <c r="F1097" s="366"/>
    </row>
    <row r="1098" spans="1:6">
      <c r="A1098" s="500"/>
      <c r="B1098" s="316"/>
      <c r="C1098" s="366"/>
      <c r="D1098" s="388"/>
      <c r="E1098" s="366"/>
      <c r="F1098" s="366"/>
    </row>
    <row r="1099" spans="1:6">
      <c r="A1099" s="500"/>
      <c r="B1099" s="316"/>
      <c r="C1099" s="366"/>
      <c r="D1099" s="388"/>
      <c r="E1099" s="366"/>
      <c r="F1099" s="366"/>
    </row>
    <row r="1100" spans="1:6">
      <c r="A1100" s="500"/>
      <c r="B1100" s="316"/>
      <c r="C1100" s="366"/>
      <c r="D1100" s="388"/>
      <c r="E1100" s="366"/>
      <c r="F1100" s="366"/>
    </row>
    <row r="1101" spans="1:6">
      <c r="A1101" s="500"/>
      <c r="B1101" s="316"/>
      <c r="C1101" s="366"/>
      <c r="D1101" s="388"/>
      <c r="E1101" s="366"/>
      <c r="F1101" s="366"/>
    </row>
    <row r="1102" spans="1:6">
      <c r="A1102" s="500"/>
      <c r="B1102" s="316"/>
      <c r="C1102" s="366"/>
      <c r="D1102" s="388"/>
      <c r="E1102" s="366"/>
      <c r="F1102" s="366"/>
    </row>
    <row r="1103" spans="1:6">
      <c r="A1103" s="500"/>
      <c r="B1103" s="316"/>
      <c r="C1103" s="366"/>
      <c r="D1103" s="388"/>
      <c r="E1103" s="366"/>
      <c r="F1103" s="366"/>
    </row>
    <row r="1104" spans="1:6">
      <c r="A1104" s="500"/>
      <c r="B1104" s="316"/>
      <c r="C1104" s="366"/>
      <c r="D1104" s="388"/>
      <c r="E1104" s="366"/>
      <c r="F1104" s="366"/>
    </row>
    <row r="1105" spans="1:6">
      <c r="A1105" s="500"/>
      <c r="B1105" s="316"/>
      <c r="C1105" s="366"/>
      <c r="D1105" s="388"/>
      <c r="E1105" s="366"/>
      <c r="F1105" s="366"/>
    </row>
    <row r="1106" spans="1:6">
      <c r="A1106" s="500"/>
      <c r="B1106" s="316"/>
      <c r="C1106" s="366"/>
      <c r="D1106" s="388"/>
      <c r="E1106" s="366"/>
      <c r="F1106" s="366"/>
    </row>
    <row r="1107" spans="1:6">
      <c r="A1107" s="500"/>
      <c r="B1107" s="316"/>
      <c r="C1107" s="366"/>
      <c r="D1107" s="388"/>
      <c r="E1107" s="366"/>
      <c r="F1107" s="366"/>
    </row>
    <row r="1108" spans="1:6">
      <c r="A1108" s="500"/>
      <c r="B1108" s="316"/>
      <c r="C1108" s="366"/>
      <c r="D1108" s="388"/>
      <c r="E1108" s="366"/>
      <c r="F1108" s="366"/>
    </row>
    <row r="1109" spans="1:6">
      <c r="A1109" s="500"/>
      <c r="B1109" s="316"/>
      <c r="C1109" s="366"/>
      <c r="D1109" s="388"/>
      <c r="E1109" s="366"/>
      <c r="F1109" s="366"/>
    </row>
    <row r="1110" spans="1:6">
      <c r="A1110" s="500"/>
      <c r="B1110" s="316"/>
      <c r="C1110" s="366"/>
      <c r="D1110" s="388"/>
      <c r="E1110" s="366"/>
      <c r="F1110" s="366"/>
    </row>
    <row r="1111" spans="1:6">
      <c r="A1111" s="500"/>
      <c r="B1111" s="316"/>
      <c r="C1111" s="366"/>
      <c r="D1111" s="388"/>
      <c r="E1111" s="366"/>
      <c r="F1111" s="366"/>
    </row>
    <row r="1112" spans="1:6">
      <c r="A1112" s="500"/>
      <c r="B1112" s="316"/>
      <c r="C1112" s="366"/>
      <c r="D1112" s="388"/>
      <c r="E1112" s="366"/>
      <c r="F1112" s="366"/>
    </row>
    <row r="1113" spans="1:6">
      <c r="A1113" s="500"/>
      <c r="B1113" s="316"/>
      <c r="C1113" s="366"/>
      <c r="D1113" s="388"/>
      <c r="E1113" s="366"/>
      <c r="F1113" s="366"/>
    </row>
    <row r="1114" spans="1:6">
      <c r="A1114" s="500"/>
      <c r="B1114" s="316"/>
      <c r="C1114" s="366"/>
      <c r="D1114" s="388"/>
      <c r="E1114" s="366"/>
      <c r="F1114" s="366"/>
    </row>
    <row r="1115" spans="1:6">
      <c r="A1115" s="500"/>
      <c r="B1115" s="316"/>
      <c r="C1115" s="366"/>
      <c r="D1115" s="388"/>
      <c r="E1115" s="366"/>
      <c r="F1115" s="366"/>
    </row>
    <row r="1116" spans="1:6">
      <c r="A1116" s="500"/>
      <c r="B1116" s="316"/>
      <c r="C1116" s="366"/>
      <c r="D1116" s="388"/>
      <c r="E1116" s="366"/>
      <c r="F1116" s="366"/>
    </row>
    <row r="1117" spans="1:6">
      <c r="A1117" s="500"/>
      <c r="B1117" s="316"/>
      <c r="C1117" s="366"/>
      <c r="D1117" s="388"/>
      <c r="E1117" s="366"/>
      <c r="F1117" s="366"/>
    </row>
    <row r="1118" spans="1:6">
      <c r="A1118" s="500"/>
      <c r="B1118" s="316"/>
      <c r="C1118" s="366"/>
      <c r="D1118" s="388"/>
      <c r="E1118" s="366"/>
      <c r="F1118" s="366"/>
    </row>
    <row r="1119" spans="1:6">
      <c r="A1119" s="500"/>
      <c r="B1119" s="316"/>
      <c r="C1119" s="366"/>
      <c r="D1119" s="388"/>
      <c r="E1119" s="366"/>
      <c r="F1119" s="366"/>
    </row>
    <row r="1120" spans="1:6">
      <c r="A1120" s="500"/>
      <c r="B1120" s="316"/>
      <c r="C1120" s="366"/>
      <c r="D1120" s="388"/>
      <c r="E1120" s="366"/>
      <c r="F1120" s="366"/>
    </row>
    <row r="1121" spans="1:6">
      <c r="A1121" s="500"/>
      <c r="B1121" s="316"/>
      <c r="C1121" s="366"/>
      <c r="D1121" s="388"/>
      <c r="E1121" s="366"/>
      <c r="F1121" s="366"/>
    </row>
    <row r="1122" spans="1:6">
      <c r="A1122" s="500"/>
      <c r="B1122" s="316"/>
      <c r="C1122" s="366"/>
      <c r="D1122" s="388"/>
      <c r="E1122" s="366"/>
      <c r="F1122" s="366"/>
    </row>
    <row r="1123" spans="1:6">
      <c r="A1123" s="500"/>
      <c r="B1123" s="316"/>
      <c r="C1123" s="366"/>
      <c r="D1123" s="388"/>
      <c r="E1123" s="366"/>
      <c r="F1123" s="366"/>
    </row>
    <row r="1124" spans="1:6">
      <c r="A1124" s="500"/>
      <c r="B1124" s="316"/>
      <c r="C1124" s="366"/>
      <c r="D1124" s="388"/>
      <c r="E1124" s="366"/>
      <c r="F1124" s="366"/>
    </row>
    <row r="1125" spans="1:6">
      <c r="A1125" s="500"/>
      <c r="B1125" s="316"/>
      <c r="C1125" s="366"/>
      <c r="D1125" s="388"/>
      <c r="E1125" s="366"/>
      <c r="F1125" s="366"/>
    </row>
    <row r="1126" spans="1:6">
      <c r="A1126" s="500"/>
      <c r="B1126" s="316"/>
      <c r="C1126" s="366"/>
      <c r="D1126" s="388"/>
      <c r="E1126" s="366"/>
      <c r="F1126" s="366"/>
    </row>
    <row r="1127" spans="1:6">
      <c r="A1127" s="500"/>
      <c r="B1127" s="316"/>
      <c r="C1127" s="366"/>
      <c r="D1127" s="388"/>
      <c r="E1127" s="366"/>
      <c r="F1127" s="366"/>
    </row>
    <row r="1128" spans="1:6">
      <c r="A1128" s="500"/>
      <c r="B1128" s="316"/>
      <c r="C1128" s="366"/>
      <c r="D1128" s="388"/>
      <c r="E1128" s="366"/>
      <c r="F1128" s="366"/>
    </row>
    <row r="1129" spans="1:6">
      <c r="A1129" s="500"/>
      <c r="B1129" s="316"/>
      <c r="C1129" s="366"/>
      <c r="D1129" s="388"/>
      <c r="E1129" s="366"/>
      <c r="F1129" s="366"/>
    </row>
    <row r="1130" spans="1:6">
      <c r="A1130" s="500"/>
      <c r="B1130" s="316"/>
      <c r="C1130" s="366"/>
      <c r="D1130" s="388"/>
      <c r="E1130" s="366"/>
      <c r="F1130" s="366"/>
    </row>
    <row r="1131" spans="1:6">
      <c r="A1131" s="500"/>
      <c r="B1131" s="316"/>
      <c r="C1131" s="366"/>
      <c r="D1131" s="388"/>
      <c r="E1131" s="366"/>
      <c r="F1131" s="366"/>
    </row>
    <row r="1132" spans="1:6">
      <c r="A1132" s="500"/>
      <c r="B1132" s="316"/>
      <c r="C1132" s="366"/>
      <c r="D1132" s="388"/>
      <c r="E1132" s="366"/>
      <c r="F1132" s="366"/>
    </row>
    <row r="1133" spans="1:6">
      <c r="A1133" s="500"/>
      <c r="B1133" s="316"/>
      <c r="C1133" s="366"/>
      <c r="D1133" s="388"/>
      <c r="E1133" s="366"/>
      <c r="F1133" s="366"/>
    </row>
    <row r="1134" spans="1:6">
      <c r="A1134" s="500"/>
      <c r="B1134" s="316"/>
      <c r="C1134" s="366"/>
      <c r="D1134" s="388"/>
      <c r="E1134" s="366"/>
      <c r="F1134" s="366"/>
    </row>
    <row r="1135" spans="1:6">
      <c r="A1135" s="500"/>
      <c r="B1135" s="316"/>
      <c r="C1135" s="366"/>
      <c r="D1135" s="388"/>
      <c r="E1135" s="366"/>
      <c r="F1135" s="366"/>
    </row>
    <row r="1136" spans="1:6">
      <c r="A1136" s="500"/>
      <c r="B1136" s="316"/>
      <c r="C1136" s="366"/>
      <c r="D1136" s="388"/>
      <c r="E1136" s="366"/>
      <c r="F1136" s="366"/>
    </row>
    <row r="1137" spans="1:6">
      <c r="A1137" s="500"/>
      <c r="B1137" s="316"/>
      <c r="C1137" s="366"/>
      <c r="D1137" s="388"/>
      <c r="E1137" s="366"/>
      <c r="F1137" s="366"/>
    </row>
    <row r="1138" spans="1:6">
      <c r="A1138" s="500"/>
      <c r="B1138" s="316"/>
      <c r="C1138" s="366"/>
      <c r="D1138" s="388"/>
      <c r="E1138" s="366"/>
      <c r="F1138" s="366"/>
    </row>
    <row r="1139" spans="1:6">
      <c r="A1139" s="500"/>
      <c r="B1139" s="316"/>
      <c r="C1139" s="366"/>
      <c r="D1139" s="388"/>
      <c r="E1139" s="366"/>
      <c r="F1139" s="366"/>
    </row>
    <row r="1140" spans="1:6">
      <c r="A1140" s="500"/>
      <c r="B1140" s="316"/>
      <c r="C1140" s="366"/>
      <c r="D1140" s="388"/>
      <c r="E1140" s="366"/>
      <c r="F1140" s="366"/>
    </row>
    <row r="1141" spans="1:6">
      <c r="A1141" s="500"/>
      <c r="B1141" s="316"/>
      <c r="C1141" s="366"/>
      <c r="D1141" s="388"/>
      <c r="E1141" s="366"/>
      <c r="F1141" s="366"/>
    </row>
    <row r="1142" spans="1:6">
      <c r="A1142" s="500"/>
      <c r="B1142" s="316"/>
      <c r="C1142" s="366"/>
      <c r="D1142" s="388"/>
      <c r="E1142" s="366"/>
      <c r="F1142" s="366"/>
    </row>
    <row r="1143" spans="1:6">
      <c r="A1143" s="500"/>
      <c r="B1143" s="316"/>
      <c r="C1143" s="366"/>
      <c r="D1143" s="388"/>
      <c r="E1143" s="366"/>
      <c r="F1143" s="366"/>
    </row>
    <row r="1144" spans="1:6">
      <c r="A1144" s="500"/>
      <c r="B1144" s="316"/>
      <c r="C1144" s="366"/>
      <c r="D1144" s="388"/>
      <c r="E1144" s="366"/>
      <c r="F1144" s="366"/>
    </row>
    <row r="1145" spans="1:6">
      <c r="A1145" s="500"/>
      <c r="B1145" s="316"/>
      <c r="C1145" s="366"/>
      <c r="D1145" s="388"/>
      <c r="E1145" s="366"/>
      <c r="F1145" s="366"/>
    </row>
    <row r="1146" spans="1:6">
      <c r="A1146" s="500"/>
      <c r="B1146" s="316"/>
      <c r="C1146" s="366"/>
      <c r="D1146" s="388"/>
      <c r="E1146" s="366"/>
      <c r="F1146" s="366"/>
    </row>
    <row r="1147" spans="1:6">
      <c r="A1147" s="500"/>
      <c r="B1147" s="316"/>
      <c r="C1147" s="366"/>
      <c r="D1147" s="388"/>
      <c r="E1147" s="366"/>
      <c r="F1147" s="366"/>
    </row>
    <row r="1148" spans="1:6">
      <c r="A1148" s="500"/>
      <c r="B1148" s="316"/>
      <c r="C1148" s="366"/>
      <c r="D1148" s="388"/>
      <c r="E1148" s="366"/>
      <c r="F1148" s="366"/>
    </row>
    <row r="1149" spans="1:6">
      <c r="A1149" s="500"/>
      <c r="B1149" s="316"/>
      <c r="C1149" s="366"/>
      <c r="D1149" s="388"/>
      <c r="E1149" s="366"/>
      <c r="F1149" s="366"/>
    </row>
    <row r="1150" spans="1:6">
      <c r="A1150" s="500"/>
      <c r="B1150" s="316"/>
      <c r="C1150" s="366"/>
      <c r="D1150" s="388"/>
      <c r="E1150" s="366"/>
      <c r="F1150" s="366"/>
    </row>
    <row r="1151" spans="1:6">
      <c r="A1151" s="500"/>
      <c r="B1151" s="316"/>
      <c r="C1151" s="366"/>
      <c r="D1151" s="388"/>
      <c r="E1151" s="366"/>
      <c r="F1151" s="366"/>
    </row>
    <row r="1152" spans="1:6">
      <c r="A1152" s="500"/>
      <c r="B1152" s="316"/>
      <c r="C1152" s="366"/>
      <c r="D1152" s="388"/>
      <c r="E1152" s="366"/>
      <c r="F1152" s="366"/>
    </row>
    <row r="1153" spans="1:6">
      <c r="A1153" s="500"/>
      <c r="B1153" s="316"/>
      <c r="C1153" s="366"/>
      <c r="D1153" s="388"/>
      <c r="E1153" s="366"/>
      <c r="F1153" s="366"/>
    </row>
    <row r="1154" spans="1:6">
      <c r="A1154" s="500"/>
      <c r="B1154" s="316"/>
      <c r="C1154" s="366"/>
      <c r="D1154" s="388"/>
      <c r="E1154" s="366"/>
      <c r="F1154" s="366"/>
    </row>
    <row r="1155" spans="1:6">
      <c r="A1155" s="500"/>
      <c r="B1155" s="316"/>
      <c r="C1155" s="366"/>
      <c r="D1155" s="388"/>
      <c r="E1155" s="366"/>
      <c r="F1155" s="366"/>
    </row>
    <row r="1156" spans="1:6">
      <c r="A1156" s="500"/>
      <c r="B1156" s="316"/>
      <c r="C1156" s="366"/>
      <c r="D1156" s="388"/>
      <c r="E1156" s="366"/>
      <c r="F1156" s="366"/>
    </row>
    <row r="1157" spans="1:6">
      <c r="A1157" s="500"/>
      <c r="B1157" s="316"/>
      <c r="C1157" s="366"/>
      <c r="D1157" s="388"/>
      <c r="E1157" s="366"/>
      <c r="F1157" s="366"/>
    </row>
    <row r="1158" spans="1:6">
      <c r="A1158" s="500"/>
      <c r="B1158" s="316"/>
      <c r="C1158" s="366"/>
      <c r="D1158" s="388"/>
      <c r="E1158" s="366"/>
      <c r="F1158" s="366"/>
    </row>
    <row r="1159" spans="1:6">
      <c r="A1159" s="500"/>
      <c r="B1159" s="316"/>
      <c r="C1159" s="366"/>
      <c r="D1159" s="388"/>
      <c r="E1159" s="366"/>
      <c r="F1159" s="366"/>
    </row>
    <row r="1160" spans="1:6">
      <c r="A1160" s="500"/>
      <c r="B1160" s="316"/>
      <c r="C1160" s="366"/>
      <c r="D1160" s="388"/>
      <c r="E1160" s="366"/>
      <c r="F1160" s="366"/>
    </row>
    <row r="1161" spans="1:6">
      <c r="A1161" s="500"/>
      <c r="B1161" s="316"/>
      <c r="C1161" s="366"/>
      <c r="D1161" s="388"/>
      <c r="E1161" s="366"/>
      <c r="F1161" s="366"/>
    </row>
    <row r="1162" spans="1:6">
      <c r="A1162" s="500"/>
      <c r="B1162" s="316"/>
      <c r="C1162" s="366"/>
      <c r="D1162" s="388"/>
      <c r="E1162" s="366"/>
      <c r="F1162" s="366"/>
    </row>
    <row r="1163" spans="1:6">
      <c r="A1163" s="500"/>
      <c r="B1163" s="316"/>
      <c r="C1163" s="366"/>
      <c r="D1163" s="388"/>
      <c r="E1163" s="366"/>
      <c r="F1163" s="366"/>
    </row>
    <row r="1164" spans="1:6">
      <c r="A1164" s="500"/>
      <c r="B1164" s="316"/>
      <c r="C1164" s="366"/>
      <c r="D1164" s="388"/>
      <c r="E1164" s="366"/>
      <c r="F1164" s="366"/>
    </row>
    <row r="1165" spans="1:6">
      <c r="A1165" s="500"/>
      <c r="B1165" s="316"/>
      <c r="C1165" s="366"/>
      <c r="D1165" s="388"/>
      <c r="E1165" s="366"/>
      <c r="F1165" s="366"/>
    </row>
    <row r="1166" spans="1:6">
      <c r="A1166" s="500"/>
      <c r="B1166" s="316"/>
      <c r="C1166" s="366"/>
      <c r="D1166" s="388"/>
      <c r="E1166" s="366"/>
      <c r="F1166" s="366"/>
    </row>
    <row r="1167" spans="1:6">
      <c r="A1167" s="500"/>
      <c r="B1167" s="316"/>
      <c r="C1167" s="366"/>
      <c r="D1167" s="388"/>
      <c r="E1167" s="366"/>
      <c r="F1167" s="366"/>
    </row>
    <row r="1168" spans="1:6">
      <c r="A1168" s="500"/>
      <c r="B1168" s="316"/>
      <c r="C1168" s="366"/>
      <c r="D1168" s="388"/>
      <c r="E1168" s="366"/>
      <c r="F1168" s="366"/>
    </row>
    <row r="1169" spans="1:6">
      <c r="A1169" s="500"/>
      <c r="B1169" s="316"/>
      <c r="C1169" s="366"/>
      <c r="D1169" s="388"/>
      <c r="E1169" s="366"/>
      <c r="F1169" s="366"/>
    </row>
    <row r="1170" spans="1:6">
      <c r="A1170" s="500"/>
      <c r="B1170" s="316"/>
      <c r="C1170" s="366"/>
      <c r="D1170" s="388"/>
      <c r="E1170" s="366"/>
      <c r="F1170" s="366"/>
    </row>
    <row r="1171" spans="1:6">
      <c r="A1171" s="500"/>
      <c r="B1171" s="316"/>
      <c r="C1171" s="366"/>
      <c r="D1171" s="388"/>
      <c r="E1171" s="366"/>
      <c r="F1171" s="366"/>
    </row>
    <row r="1172" spans="1:6">
      <c r="A1172" s="500"/>
      <c r="B1172" s="316"/>
      <c r="C1172" s="366"/>
      <c r="D1172" s="388"/>
      <c r="E1172" s="366"/>
      <c r="F1172" s="366"/>
    </row>
    <row r="1173" spans="1:6">
      <c r="A1173" s="500"/>
      <c r="B1173" s="316"/>
      <c r="C1173" s="366"/>
      <c r="D1173" s="388"/>
      <c r="E1173" s="366"/>
      <c r="F1173" s="366"/>
    </row>
    <row r="1174" spans="1:6">
      <c r="A1174" s="500"/>
      <c r="B1174" s="316"/>
      <c r="C1174" s="366"/>
      <c r="D1174" s="388"/>
      <c r="E1174" s="366"/>
      <c r="F1174" s="366"/>
    </row>
    <row r="1175" spans="1:6">
      <c r="A1175" s="500"/>
      <c r="B1175" s="316"/>
      <c r="C1175" s="366"/>
      <c r="D1175" s="388"/>
      <c r="E1175" s="366"/>
      <c r="F1175" s="366"/>
    </row>
    <row r="1176" spans="1:6">
      <c r="A1176" s="500"/>
      <c r="B1176" s="316"/>
      <c r="C1176" s="366"/>
      <c r="D1176" s="388"/>
      <c r="E1176" s="366"/>
      <c r="F1176" s="366"/>
    </row>
    <row r="1177" spans="1:6">
      <c r="A1177" s="500"/>
      <c r="B1177" s="316"/>
      <c r="C1177" s="366"/>
      <c r="D1177" s="388"/>
      <c r="E1177" s="366"/>
      <c r="F1177" s="366"/>
    </row>
    <row r="1178" spans="1:6">
      <c r="A1178" s="500"/>
      <c r="B1178" s="316"/>
      <c r="C1178" s="366"/>
      <c r="D1178" s="388"/>
      <c r="E1178" s="366"/>
      <c r="F1178" s="366"/>
    </row>
    <row r="1179" spans="1:6">
      <c r="A1179" s="500"/>
      <c r="B1179" s="316"/>
      <c r="C1179" s="366"/>
      <c r="D1179" s="388"/>
      <c r="E1179" s="366"/>
      <c r="F1179" s="366"/>
    </row>
    <row r="1180" spans="1:6">
      <c r="A1180" s="500"/>
      <c r="B1180" s="316"/>
      <c r="C1180" s="366"/>
      <c r="D1180" s="388"/>
      <c r="E1180" s="366"/>
      <c r="F1180" s="366"/>
    </row>
    <row r="1181" spans="1:6">
      <c r="A1181" s="500"/>
      <c r="B1181" s="316"/>
      <c r="C1181" s="366"/>
      <c r="D1181" s="388"/>
      <c r="E1181" s="366"/>
      <c r="F1181" s="366"/>
    </row>
    <row r="1182" spans="1:6">
      <c r="A1182" s="500"/>
      <c r="B1182" s="316"/>
      <c r="C1182" s="366"/>
      <c r="D1182" s="388"/>
      <c r="E1182" s="366"/>
      <c r="F1182" s="366"/>
    </row>
    <row r="1183" spans="1:6">
      <c r="A1183" s="500"/>
      <c r="B1183" s="316"/>
      <c r="C1183" s="366"/>
      <c r="D1183" s="388"/>
      <c r="E1183" s="366"/>
      <c r="F1183" s="366"/>
    </row>
    <row r="1184" spans="1:6">
      <c r="A1184" s="500"/>
      <c r="B1184" s="316"/>
      <c r="C1184" s="366"/>
      <c r="D1184" s="388"/>
      <c r="E1184" s="366"/>
      <c r="F1184" s="366"/>
    </row>
    <row r="1185" spans="1:6">
      <c r="A1185" s="500"/>
      <c r="B1185" s="316"/>
      <c r="C1185" s="366"/>
      <c r="D1185" s="388"/>
      <c r="E1185" s="366"/>
      <c r="F1185" s="366"/>
    </row>
    <row r="1186" spans="1:6">
      <c r="A1186" s="500"/>
      <c r="B1186" s="316"/>
      <c r="C1186" s="366"/>
      <c r="D1186" s="388"/>
      <c r="E1186" s="366"/>
      <c r="F1186" s="366"/>
    </row>
    <row r="1187" spans="1:6">
      <c r="A1187" s="500"/>
      <c r="B1187" s="316"/>
      <c r="C1187" s="366"/>
      <c r="D1187" s="388"/>
      <c r="E1187" s="366"/>
      <c r="F1187" s="366"/>
    </row>
    <row r="1188" spans="1:6">
      <c r="A1188" s="500"/>
      <c r="B1188" s="316"/>
      <c r="C1188" s="366"/>
      <c r="D1188" s="388"/>
      <c r="E1188" s="366"/>
      <c r="F1188" s="366"/>
    </row>
    <row r="1189" spans="1:6">
      <c r="A1189" s="500"/>
      <c r="B1189" s="316"/>
      <c r="C1189" s="366"/>
      <c r="D1189" s="388"/>
      <c r="E1189" s="366"/>
      <c r="F1189" s="366"/>
    </row>
    <row r="1190" spans="1:6">
      <c r="A1190" s="500"/>
      <c r="B1190" s="316"/>
      <c r="C1190" s="366"/>
      <c r="D1190" s="388"/>
      <c r="E1190" s="366"/>
      <c r="F1190" s="366"/>
    </row>
    <row r="1191" spans="1:6">
      <c r="A1191" s="500"/>
      <c r="B1191" s="316"/>
      <c r="C1191" s="366"/>
      <c r="D1191" s="388"/>
      <c r="E1191" s="366"/>
      <c r="F1191" s="366"/>
    </row>
    <row r="1192" spans="1:6">
      <c r="A1192" s="500"/>
      <c r="B1192" s="316"/>
      <c r="C1192" s="366"/>
      <c r="D1192" s="388"/>
      <c r="E1192" s="366"/>
      <c r="F1192" s="366"/>
    </row>
    <row r="1193" spans="1:6">
      <c r="A1193" s="500"/>
      <c r="B1193" s="316"/>
      <c r="C1193" s="366"/>
      <c r="D1193" s="388"/>
      <c r="E1193" s="366"/>
      <c r="F1193" s="366"/>
    </row>
    <row r="1194" spans="1:6">
      <c r="A1194" s="500"/>
      <c r="B1194" s="316"/>
      <c r="C1194" s="366"/>
      <c r="D1194" s="388"/>
      <c r="E1194" s="366"/>
      <c r="F1194" s="366"/>
    </row>
    <row r="1195" spans="1:6">
      <c r="A1195" s="500"/>
      <c r="B1195" s="316"/>
      <c r="C1195" s="366"/>
      <c r="D1195" s="388"/>
      <c r="E1195" s="366"/>
      <c r="F1195" s="366"/>
    </row>
    <row r="1196" spans="1:6">
      <c r="A1196" s="500"/>
      <c r="B1196" s="316"/>
      <c r="C1196" s="366"/>
      <c r="D1196" s="388"/>
      <c r="E1196" s="366"/>
      <c r="F1196" s="366"/>
    </row>
    <row r="1197" spans="1:6">
      <c r="A1197" s="500"/>
      <c r="B1197" s="316"/>
      <c r="C1197" s="366"/>
      <c r="D1197" s="388"/>
      <c r="E1197" s="366"/>
      <c r="F1197" s="366"/>
    </row>
    <row r="1198" spans="1:6">
      <c r="A1198" s="500"/>
      <c r="B1198" s="316"/>
      <c r="C1198" s="366"/>
      <c r="D1198" s="388"/>
      <c r="E1198" s="366"/>
      <c r="F1198" s="366"/>
    </row>
    <row r="1199" spans="1:6">
      <c r="A1199" s="500"/>
      <c r="B1199" s="316"/>
      <c r="C1199" s="366"/>
      <c r="D1199" s="388"/>
      <c r="E1199" s="366"/>
      <c r="F1199" s="366"/>
    </row>
    <row r="1200" spans="1:6">
      <c r="A1200" s="500"/>
      <c r="B1200" s="316"/>
      <c r="C1200" s="366"/>
      <c r="D1200" s="388"/>
      <c r="E1200" s="366"/>
      <c r="F1200" s="366"/>
    </row>
    <row r="1201" spans="1:6">
      <c r="A1201" s="500"/>
      <c r="B1201" s="316"/>
      <c r="C1201" s="366"/>
      <c r="D1201" s="388"/>
      <c r="E1201" s="366"/>
      <c r="F1201" s="366"/>
    </row>
    <row r="1202" spans="1:6">
      <c r="A1202" s="500"/>
      <c r="B1202" s="316"/>
      <c r="C1202" s="366"/>
      <c r="D1202" s="388"/>
      <c r="E1202" s="366"/>
      <c r="F1202" s="366"/>
    </row>
    <row r="1203" spans="1:6">
      <c r="A1203" s="500"/>
      <c r="B1203" s="316"/>
      <c r="C1203" s="366"/>
      <c r="D1203" s="388"/>
      <c r="E1203" s="366"/>
      <c r="F1203" s="366"/>
    </row>
    <row r="1204" spans="1:6">
      <c r="A1204" s="500"/>
      <c r="B1204" s="316"/>
      <c r="C1204" s="366"/>
      <c r="D1204" s="388"/>
      <c r="E1204" s="366"/>
      <c r="F1204" s="366"/>
    </row>
    <row r="1205" spans="1:6">
      <c r="A1205" s="500"/>
      <c r="B1205" s="316"/>
      <c r="C1205" s="366"/>
      <c r="D1205" s="388"/>
      <c r="E1205" s="366"/>
      <c r="F1205" s="366"/>
    </row>
    <row r="1206" spans="1:6">
      <c r="A1206" s="500"/>
      <c r="B1206" s="316"/>
      <c r="C1206" s="366"/>
      <c r="D1206" s="388"/>
      <c r="E1206" s="366"/>
      <c r="F1206" s="366"/>
    </row>
    <row r="1207" spans="1:6">
      <c r="A1207" s="500"/>
      <c r="B1207" s="316"/>
      <c r="C1207" s="366"/>
      <c r="D1207" s="388"/>
      <c r="E1207" s="366"/>
      <c r="F1207" s="366"/>
    </row>
    <row r="1208" spans="1:6">
      <c r="A1208" s="500"/>
      <c r="B1208" s="316"/>
      <c r="C1208" s="366"/>
      <c r="D1208" s="388"/>
      <c r="E1208" s="366"/>
      <c r="F1208" s="366"/>
    </row>
    <row r="1209" spans="1:6">
      <c r="A1209" s="500"/>
      <c r="B1209" s="316"/>
      <c r="C1209" s="366"/>
      <c r="D1209" s="388"/>
      <c r="E1209" s="366"/>
      <c r="F1209" s="366"/>
    </row>
    <row r="1210" spans="1:6">
      <c r="A1210" s="500"/>
      <c r="B1210" s="316"/>
      <c r="C1210" s="366"/>
      <c r="D1210" s="388"/>
      <c r="E1210" s="366"/>
      <c r="F1210" s="366"/>
    </row>
    <row r="1211" spans="1:6">
      <c r="A1211" s="500"/>
      <c r="B1211" s="316"/>
      <c r="C1211" s="366"/>
      <c r="D1211" s="388"/>
      <c r="E1211" s="366"/>
      <c r="F1211" s="366"/>
    </row>
    <row r="1212" spans="1:6">
      <c r="A1212" s="500"/>
      <c r="B1212" s="316"/>
      <c r="C1212" s="366"/>
      <c r="D1212" s="388"/>
      <c r="E1212" s="366"/>
      <c r="F1212" s="366"/>
    </row>
    <row r="1213" spans="1:6">
      <c r="A1213" s="500"/>
      <c r="B1213" s="316"/>
      <c r="C1213" s="366"/>
      <c r="D1213" s="388"/>
      <c r="E1213" s="366"/>
      <c r="F1213" s="366"/>
    </row>
    <row r="1214" spans="1:6">
      <c r="A1214" s="500"/>
      <c r="B1214" s="316"/>
      <c r="C1214" s="366"/>
      <c r="D1214" s="388"/>
      <c r="E1214" s="366"/>
      <c r="F1214" s="366"/>
    </row>
    <row r="1215" spans="1:6">
      <c r="A1215" s="500"/>
      <c r="B1215" s="316"/>
      <c r="C1215" s="366"/>
      <c r="D1215" s="388"/>
      <c r="E1215" s="366"/>
      <c r="F1215" s="366"/>
    </row>
    <row r="1216" spans="1:6">
      <c r="A1216" s="500"/>
      <c r="B1216" s="316"/>
      <c r="C1216" s="366"/>
      <c r="D1216" s="388"/>
      <c r="E1216" s="366"/>
      <c r="F1216" s="366"/>
    </row>
    <row r="1217" spans="1:6">
      <c r="A1217" s="500"/>
      <c r="B1217" s="316"/>
      <c r="C1217" s="366"/>
      <c r="D1217" s="388"/>
      <c r="E1217" s="366"/>
      <c r="F1217" s="366"/>
    </row>
    <row r="1218" spans="1:6">
      <c r="A1218" s="500"/>
      <c r="B1218" s="316"/>
      <c r="C1218" s="366"/>
      <c r="D1218" s="388"/>
      <c r="E1218" s="366"/>
      <c r="F1218" s="366"/>
    </row>
    <row r="1219" spans="1:6">
      <c r="A1219" s="500"/>
      <c r="B1219" s="316"/>
      <c r="C1219" s="366"/>
      <c r="D1219" s="388"/>
      <c r="E1219" s="366"/>
      <c r="F1219" s="366"/>
    </row>
    <row r="1220" spans="1:6">
      <c r="A1220" s="500"/>
      <c r="B1220" s="316"/>
      <c r="C1220" s="366"/>
      <c r="D1220" s="388"/>
      <c r="E1220" s="366"/>
      <c r="F1220" s="366"/>
    </row>
    <row r="1221" spans="1:6">
      <c r="A1221" s="500"/>
      <c r="B1221" s="316"/>
      <c r="C1221" s="366"/>
      <c r="D1221" s="388"/>
      <c r="E1221" s="366"/>
      <c r="F1221" s="366"/>
    </row>
    <row r="1222" spans="1:6">
      <c r="A1222" s="500"/>
      <c r="B1222" s="316"/>
      <c r="C1222" s="366"/>
      <c r="D1222" s="388"/>
      <c r="E1222" s="366"/>
      <c r="F1222" s="366"/>
    </row>
    <row r="1223" spans="1:6">
      <c r="A1223" s="500"/>
      <c r="B1223" s="316"/>
      <c r="C1223" s="366"/>
      <c r="D1223" s="388"/>
      <c r="E1223" s="366"/>
      <c r="F1223" s="366"/>
    </row>
    <row r="1224" spans="1:6">
      <c r="A1224" s="500"/>
      <c r="B1224" s="316"/>
      <c r="C1224" s="366"/>
      <c r="D1224" s="388"/>
      <c r="E1224" s="366"/>
      <c r="F1224" s="366"/>
    </row>
    <row r="1225" spans="1:6">
      <c r="A1225" s="500"/>
      <c r="B1225" s="316"/>
      <c r="C1225" s="366"/>
      <c r="D1225" s="388"/>
      <c r="E1225" s="366"/>
      <c r="F1225" s="366"/>
    </row>
    <row r="1226" spans="1:6">
      <c r="A1226" s="500"/>
      <c r="B1226" s="316"/>
      <c r="C1226" s="366"/>
      <c r="D1226" s="388"/>
      <c r="E1226" s="366"/>
      <c r="F1226" s="366"/>
    </row>
    <row r="1227" spans="1:6">
      <c r="A1227" s="500"/>
      <c r="B1227" s="316"/>
      <c r="C1227" s="366"/>
      <c r="D1227" s="388"/>
      <c r="E1227" s="366"/>
      <c r="F1227" s="366"/>
    </row>
    <row r="1228" spans="1:6">
      <c r="A1228" s="500"/>
      <c r="B1228" s="316"/>
      <c r="C1228" s="366"/>
      <c r="D1228" s="388"/>
      <c r="E1228" s="366"/>
      <c r="F1228" s="366"/>
    </row>
    <row r="1229" spans="1:6">
      <c r="A1229" s="500"/>
      <c r="B1229" s="316"/>
      <c r="C1229" s="366"/>
      <c r="D1229" s="388"/>
      <c r="E1229" s="366"/>
      <c r="F1229" s="366"/>
    </row>
    <row r="1230" spans="1:6">
      <c r="A1230" s="500"/>
      <c r="B1230" s="316"/>
      <c r="C1230" s="366"/>
      <c r="D1230" s="388"/>
      <c r="E1230" s="366"/>
      <c r="F1230" s="366"/>
    </row>
    <row r="1231" spans="1:6">
      <c r="A1231" s="500"/>
      <c r="B1231" s="316"/>
      <c r="C1231" s="366"/>
      <c r="D1231" s="388"/>
      <c r="E1231" s="366"/>
      <c r="F1231" s="366"/>
    </row>
    <row r="1232" spans="1:6">
      <c r="A1232" s="500"/>
      <c r="B1232" s="316"/>
      <c r="C1232" s="366"/>
      <c r="D1232" s="388"/>
      <c r="E1232" s="366"/>
      <c r="F1232" s="366"/>
    </row>
    <row r="1233" spans="1:6">
      <c r="A1233" s="500"/>
      <c r="B1233" s="316"/>
      <c r="C1233" s="366"/>
      <c r="D1233" s="388"/>
      <c r="E1233" s="366"/>
      <c r="F1233" s="366"/>
    </row>
    <row r="1234" spans="1:6">
      <c r="A1234" s="500"/>
      <c r="B1234" s="316"/>
      <c r="C1234" s="366"/>
      <c r="D1234" s="388"/>
      <c r="E1234" s="366"/>
      <c r="F1234" s="366"/>
    </row>
    <row r="1235" spans="1:6">
      <c r="A1235" s="500"/>
      <c r="B1235" s="316"/>
      <c r="C1235" s="366"/>
      <c r="D1235" s="388"/>
      <c r="E1235" s="366"/>
      <c r="F1235" s="366"/>
    </row>
    <row r="1236" spans="1:6">
      <c r="A1236" s="500"/>
      <c r="B1236" s="316"/>
      <c r="C1236" s="366"/>
      <c r="D1236" s="388"/>
      <c r="E1236" s="366"/>
      <c r="F1236" s="366"/>
    </row>
    <row r="1237" spans="1:6">
      <c r="A1237" s="500"/>
      <c r="B1237" s="316"/>
      <c r="C1237" s="366"/>
      <c r="D1237" s="388"/>
      <c r="E1237" s="366"/>
      <c r="F1237" s="366"/>
    </row>
    <row r="1238" spans="1:6">
      <c r="A1238" s="500"/>
      <c r="B1238" s="316"/>
      <c r="C1238" s="366"/>
      <c r="D1238" s="388"/>
      <c r="E1238" s="366"/>
      <c r="F1238" s="366"/>
    </row>
    <row r="1239" spans="1:6">
      <c r="A1239" s="500"/>
      <c r="B1239" s="316"/>
      <c r="C1239" s="366"/>
      <c r="D1239" s="388"/>
      <c r="E1239" s="366"/>
      <c r="F1239" s="366"/>
    </row>
    <row r="1240" spans="1:6">
      <c r="A1240" s="500"/>
      <c r="B1240" s="316"/>
      <c r="C1240" s="366"/>
      <c r="D1240" s="388"/>
      <c r="E1240" s="366"/>
      <c r="F1240" s="366"/>
    </row>
    <row r="1241" spans="1:6">
      <c r="A1241" s="500"/>
      <c r="B1241" s="316"/>
      <c r="C1241" s="366"/>
      <c r="D1241" s="388"/>
      <c r="E1241" s="366"/>
      <c r="F1241" s="366"/>
    </row>
    <row r="1242" spans="1:6">
      <c r="A1242" s="500"/>
      <c r="B1242" s="316"/>
      <c r="C1242" s="366"/>
      <c r="D1242" s="388"/>
      <c r="E1242" s="366"/>
      <c r="F1242" s="366"/>
    </row>
    <row r="1243" spans="1:6">
      <c r="A1243" s="500"/>
      <c r="B1243" s="316"/>
      <c r="C1243" s="366"/>
      <c r="D1243" s="388"/>
      <c r="E1243" s="366"/>
      <c r="F1243" s="366"/>
    </row>
    <row r="1244" spans="1:6">
      <c r="A1244" s="500"/>
      <c r="B1244" s="316"/>
      <c r="C1244" s="366"/>
      <c r="D1244" s="388"/>
      <c r="E1244" s="366"/>
      <c r="F1244" s="366"/>
    </row>
    <row r="1245" spans="1:6">
      <c r="A1245" s="500"/>
      <c r="B1245" s="316"/>
      <c r="C1245" s="366"/>
      <c r="D1245" s="388"/>
      <c r="E1245" s="366"/>
      <c r="F1245" s="366"/>
    </row>
    <row r="1246" spans="1:6">
      <c r="A1246" s="500"/>
      <c r="B1246" s="316"/>
      <c r="C1246" s="366"/>
      <c r="D1246" s="388"/>
      <c r="E1246" s="366"/>
      <c r="F1246" s="366"/>
    </row>
    <row r="1247" spans="1:6">
      <c r="A1247" s="500"/>
      <c r="B1247" s="316"/>
      <c r="C1247" s="366"/>
      <c r="D1247" s="388"/>
      <c r="E1247" s="366"/>
      <c r="F1247" s="366"/>
    </row>
    <row r="1248" spans="1:6">
      <c r="A1248" s="500"/>
      <c r="B1248" s="316"/>
      <c r="C1248" s="366"/>
      <c r="D1248" s="388"/>
      <c r="E1248" s="366"/>
      <c r="F1248" s="366"/>
    </row>
    <row r="1249" spans="1:6">
      <c r="A1249" s="500"/>
      <c r="B1249" s="316"/>
      <c r="C1249" s="366"/>
      <c r="D1249" s="388"/>
      <c r="E1249" s="366"/>
      <c r="F1249" s="366"/>
    </row>
    <row r="1250" spans="1:6">
      <c r="A1250" s="500"/>
      <c r="B1250" s="316"/>
      <c r="C1250" s="366"/>
      <c r="D1250" s="388"/>
      <c r="E1250" s="366"/>
      <c r="F1250" s="366"/>
    </row>
    <row r="1251" spans="1:6">
      <c r="A1251" s="500"/>
      <c r="B1251" s="316"/>
      <c r="C1251" s="366"/>
      <c r="D1251" s="388"/>
      <c r="E1251" s="366"/>
      <c r="F1251" s="366"/>
    </row>
    <row r="1252" spans="1:6">
      <c r="A1252" s="500"/>
      <c r="B1252" s="316"/>
      <c r="C1252" s="366"/>
      <c r="D1252" s="388"/>
      <c r="E1252" s="366"/>
      <c r="F1252" s="366"/>
    </row>
    <row r="1253" spans="1:6">
      <c r="A1253" s="500"/>
      <c r="B1253" s="316"/>
      <c r="C1253" s="366"/>
      <c r="D1253" s="388"/>
      <c r="E1253" s="366"/>
      <c r="F1253" s="366"/>
    </row>
    <row r="1254" spans="1:6">
      <c r="A1254" s="500"/>
      <c r="B1254" s="316"/>
      <c r="C1254" s="366"/>
      <c r="D1254" s="388"/>
      <c r="E1254" s="366"/>
      <c r="F1254" s="366"/>
    </row>
    <row r="1255" spans="1:6">
      <c r="A1255" s="500"/>
      <c r="B1255" s="316"/>
      <c r="C1255" s="366"/>
      <c r="D1255" s="388"/>
      <c r="E1255" s="366"/>
      <c r="F1255" s="366"/>
    </row>
    <row r="1256" spans="1:6">
      <c r="A1256" s="500"/>
      <c r="B1256" s="316"/>
      <c r="C1256" s="366"/>
      <c r="D1256" s="388"/>
      <c r="E1256" s="366"/>
      <c r="F1256" s="366"/>
    </row>
    <row r="1257" spans="1:6">
      <c r="A1257" s="500"/>
      <c r="B1257" s="316"/>
      <c r="C1257" s="366"/>
      <c r="D1257" s="388"/>
      <c r="E1257" s="366"/>
      <c r="F1257" s="366"/>
    </row>
    <row r="1258" spans="1:6">
      <c r="A1258" s="500"/>
      <c r="B1258" s="316"/>
      <c r="C1258" s="366"/>
      <c r="D1258" s="388"/>
      <c r="E1258" s="366"/>
      <c r="F1258" s="366"/>
    </row>
    <row r="1259" spans="1:6">
      <c r="A1259" s="500"/>
      <c r="B1259" s="316"/>
      <c r="C1259" s="366"/>
      <c r="D1259" s="388"/>
      <c r="E1259" s="366"/>
      <c r="F1259" s="366"/>
    </row>
    <row r="1260" spans="1:6">
      <c r="A1260" s="500"/>
      <c r="B1260" s="316"/>
      <c r="C1260" s="366"/>
      <c r="D1260" s="388"/>
      <c r="E1260" s="366"/>
      <c r="F1260" s="366"/>
    </row>
    <row r="1261" spans="1:6">
      <c r="A1261" s="500"/>
      <c r="B1261" s="316"/>
      <c r="C1261" s="366"/>
      <c r="D1261" s="388"/>
      <c r="E1261" s="366"/>
      <c r="F1261" s="366"/>
    </row>
    <row r="1262" spans="1:6">
      <c r="A1262" s="500"/>
      <c r="B1262" s="316"/>
      <c r="C1262" s="366"/>
      <c r="D1262" s="388"/>
      <c r="E1262" s="366"/>
      <c r="F1262" s="366"/>
    </row>
    <row r="1263" spans="1:6">
      <c r="A1263" s="500"/>
      <c r="B1263" s="316"/>
      <c r="C1263" s="366"/>
      <c r="D1263" s="388"/>
      <c r="E1263" s="366"/>
      <c r="F1263" s="366"/>
    </row>
    <row r="1264" spans="1:6">
      <c r="A1264" s="500"/>
      <c r="B1264" s="316"/>
      <c r="C1264" s="366"/>
      <c r="D1264" s="388"/>
      <c r="E1264" s="366"/>
      <c r="F1264" s="366"/>
    </row>
    <row r="1265" spans="1:6">
      <c r="A1265" s="500"/>
      <c r="B1265" s="316"/>
      <c r="C1265" s="366"/>
      <c r="D1265" s="388"/>
      <c r="E1265" s="366"/>
      <c r="F1265" s="366"/>
    </row>
    <row r="1266" spans="1:6">
      <c r="A1266" s="500"/>
      <c r="B1266" s="316"/>
      <c r="C1266" s="366"/>
      <c r="D1266" s="388"/>
      <c r="E1266" s="366"/>
      <c r="F1266" s="366"/>
    </row>
    <row r="1267" spans="1:6">
      <c r="A1267" s="500"/>
      <c r="B1267" s="316"/>
      <c r="C1267" s="366"/>
      <c r="D1267" s="388"/>
      <c r="E1267" s="366"/>
      <c r="F1267" s="366"/>
    </row>
    <row r="1268" spans="1:6">
      <c r="A1268" s="500"/>
      <c r="B1268" s="316"/>
      <c r="C1268" s="366"/>
      <c r="D1268" s="388"/>
      <c r="E1268" s="366"/>
      <c r="F1268" s="366"/>
    </row>
    <row r="1269" spans="1:6">
      <c r="A1269" s="500"/>
      <c r="B1269" s="316"/>
      <c r="C1269" s="366"/>
      <c r="D1269" s="388"/>
      <c r="E1269" s="366"/>
      <c r="F1269" s="366"/>
    </row>
    <row r="1270" spans="1:6">
      <c r="A1270" s="500"/>
      <c r="B1270" s="316"/>
      <c r="C1270" s="366"/>
      <c r="D1270" s="388"/>
      <c r="E1270" s="366"/>
      <c r="F1270" s="366"/>
    </row>
    <row r="1271" spans="1:6">
      <c r="A1271" s="500"/>
      <c r="B1271" s="316"/>
      <c r="C1271" s="366"/>
      <c r="D1271" s="388"/>
      <c r="E1271" s="366"/>
      <c r="F1271" s="366"/>
    </row>
    <row r="1272" spans="1:6">
      <c r="A1272" s="500"/>
      <c r="B1272" s="316"/>
      <c r="C1272" s="366"/>
      <c r="D1272" s="388"/>
      <c r="E1272" s="366"/>
      <c r="F1272" s="366"/>
    </row>
    <row r="1273" spans="1:6">
      <c r="A1273" s="500"/>
      <c r="B1273" s="316"/>
      <c r="C1273" s="366"/>
      <c r="D1273" s="388"/>
      <c r="E1273" s="366"/>
      <c r="F1273" s="366"/>
    </row>
    <row r="1274" spans="1:6">
      <c r="A1274" s="500"/>
      <c r="B1274" s="316"/>
      <c r="C1274" s="366"/>
      <c r="D1274" s="388"/>
      <c r="E1274" s="366"/>
      <c r="F1274" s="366"/>
    </row>
    <row r="1275" spans="1:6">
      <c r="A1275" s="500"/>
      <c r="B1275" s="316"/>
      <c r="C1275" s="366"/>
      <c r="D1275" s="388"/>
      <c r="E1275" s="366"/>
      <c r="F1275" s="366"/>
    </row>
    <row r="1276" spans="1:6">
      <c r="A1276" s="500"/>
      <c r="B1276" s="316"/>
      <c r="C1276" s="366"/>
      <c r="D1276" s="388"/>
      <c r="E1276" s="366"/>
      <c r="F1276" s="366"/>
    </row>
    <row r="1277" spans="1:6">
      <c r="A1277" s="500"/>
      <c r="B1277" s="316"/>
      <c r="C1277" s="366"/>
      <c r="D1277" s="388"/>
      <c r="E1277" s="366"/>
      <c r="F1277" s="366"/>
    </row>
    <row r="1278" spans="1:6">
      <c r="A1278" s="500"/>
      <c r="B1278" s="316"/>
      <c r="C1278" s="366"/>
      <c r="D1278" s="388"/>
      <c r="E1278" s="366"/>
      <c r="F1278" s="366"/>
    </row>
    <row r="1279" spans="1:6">
      <c r="A1279" s="500"/>
      <c r="B1279" s="316"/>
      <c r="C1279" s="366"/>
      <c r="D1279" s="388"/>
      <c r="E1279" s="366"/>
      <c r="F1279" s="366"/>
    </row>
    <row r="1280" spans="1:6">
      <c r="A1280" s="500"/>
      <c r="B1280" s="316"/>
      <c r="C1280" s="366"/>
      <c r="D1280" s="388"/>
      <c r="E1280" s="366"/>
      <c r="F1280" s="366"/>
    </row>
    <row r="1281" spans="1:6">
      <c r="A1281" s="500"/>
      <c r="B1281" s="316"/>
      <c r="C1281" s="366"/>
      <c r="D1281" s="388"/>
      <c r="E1281" s="366"/>
      <c r="F1281" s="366"/>
    </row>
    <row r="1282" spans="1:6">
      <c r="A1282" s="500"/>
      <c r="B1282" s="316"/>
      <c r="C1282" s="366"/>
      <c r="D1282" s="388"/>
      <c r="E1282" s="366"/>
      <c r="F1282" s="366"/>
    </row>
    <row r="1283" spans="1:6">
      <c r="A1283" s="500"/>
      <c r="B1283" s="316"/>
      <c r="C1283" s="366"/>
      <c r="D1283" s="388"/>
      <c r="E1283" s="366"/>
      <c r="F1283" s="366"/>
    </row>
    <row r="1284" spans="1:6">
      <c r="A1284" s="500"/>
      <c r="B1284" s="316"/>
      <c r="C1284" s="366"/>
      <c r="D1284" s="388"/>
      <c r="E1284" s="366"/>
      <c r="F1284" s="366"/>
    </row>
    <row r="1285" spans="1:6">
      <c r="A1285" s="500"/>
      <c r="B1285" s="316"/>
      <c r="C1285" s="366"/>
      <c r="D1285" s="388"/>
      <c r="E1285" s="366"/>
      <c r="F1285" s="366"/>
    </row>
  </sheetData>
  <sheetProtection password="CC1A" sheet="1" objects="1" scenarios="1"/>
  <mergeCells count="48">
    <mergeCell ref="A314:A316"/>
    <mergeCell ref="C320:C321"/>
    <mergeCell ref="D320:D321"/>
    <mergeCell ref="E320:E321"/>
    <mergeCell ref="F320:F321"/>
    <mergeCell ref="C329:C330"/>
    <mergeCell ref="D329:D330"/>
    <mergeCell ref="E329:E330"/>
    <mergeCell ref="F329:F330"/>
    <mergeCell ref="C304:C306"/>
    <mergeCell ref="D304:D306"/>
    <mergeCell ref="E304:E306"/>
    <mergeCell ref="F304:F306"/>
    <mergeCell ref="F314:F316"/>
    <mergeCell ref="E314:E316"/>
    <mergeCell ref="D314:D316"/>
    <mergeCell ref="C314:C316"/>
    <mergeCell ref="B2:F2"/>
    <mergeCell ref="B11:F11"/>
    <mergeCell ref="A5:F5"/>
    <mergeCell ref="B6:F6"/>
    <mergeCell ref="B7:F7"/>
    <mergeCell ref="B8:F8"/>
    <mergeCell ref="B10:F10"/>
    <mergeCell ref="B9:F9"/>
    <mergeCell ref="B30:F30"/>
    <mergeCell ref="B29:F29"/>
    <mergeCell ref="B28:F28"/>
    <mergeCell ref="B22:F22"/>
    <mergeCell ref="B23:F23"/>
    <mergeCell ref="B25:F25"/>
    <mergeCell ref="B24:F24"/>
    <mergeCell ref="B34:F34"/>
    <mergeCell ref="B12:F12"/>
    <mergeCell ref="B13:F13"/>
    <mergeCell ref="B14:F14"/>
    <mergeCell ref="B15:F15"/>
    <mergeCell ref="B16:F16"/>
    <mergeCell ref="B17:F17"/>
    <mergeCell ref="B18:F18"/>
    <mergeCell ref="B33:F33"/>
    <mergeCell ref="B19:F19"/>
    <mergeCell ref="B20:F20"/>
    <mergeCell ref="B26:F26"/>
    <mergeCell ref="B27:F27"/>
    <mergeCell ref="B21:F21"/>
    <mergeCell ref="B32:F32"/>
    <mergeCell ref="B31:F31"/>
  </mergeCells>
  <pageMargins left="0.7" right="0.7" top="0.75" bottom="0.75" header="0.3" footer="0.3"/>
  <pageSetup paperSize="9" scale="9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8"/>
  <sheetViews>
    <sheetView showGridLines="0" topLeftCell="A121" zoomScaleNormal="100" workbookViewId="0">
      <selection activeCell="F78" sqref="F78"/>
    </sheetView>
  </sheetViews>
  <sheetFormatPr defaultRowHeight="12.75"/>
  <cols>
    <col min="1" max="1" width="5.85546875" style="314" customWidth="1"/>
    <col min="2" max="2" width="49.28515625" style="314" customWidth="1"/>
    <col min="3" max="3" width="5.28515625" style="314" customWidth="1"/>
    <col min="4" max="4" width="5" style="314" customWidth="1"/>
    <col min="5" max="5" width="3.5703125" style="314" customWidth="1"/>
    <col min="6" max="6" width="9.85546875" style="314" customWidth="1"/>
    <col min="7" max="7" width="4.42578125" style="314" customWidth="1"/>
    <col min="8" max="8" width="12.28515625" style="314" customWidth="1"/>
    <col min="9" max="9" width="4.28515625" style="314" customWidth="1"/>
    <col min="10" max="16384" width="9.140625" style="314"/>
  </cols>
  <sheetData>
    <row r="2" spans="1:9" s="315" customFormat="1" ht="21.75" customHeight="1">
      <c r="B2" s="563" t="s">
        <v>425</v>
      </c>
      <c r="C2" s="563"/>
      <c r="D2" s="563"/>
      <c r="E2" s="563"/>
      <c r="F2" s="563"/>
      <c r="G2" s="563"/>
      <c r="H2" s="563"/>
    </row>
    <row r="4" spans="1:9" ht="63.75" customHeight="1">
      <c r="A4" s="512"/>
      <c r="B4" s="513" t="s">
        <v>369</v>
      </c>
      <c r="C4" s="512"/>
      <c r="D4" s="512"/>
      <c r="E4" s="512"/>
      <c r="F4" s="512"/>
      <c r="G4" s="512"/>
      <c r="H4" s="512"/>
      <c r="I4" s="512"/>
    </row>
    <row r="5" spans="1:9" ht="32.25" customHeight="1">
      <c r="A5" s="512"/>
      <c r="B5" s="513" t="s">
        <v>370</v>
      </c>
      <c r="C5" s="512"/>
      <c r="D5" s="512"/>
      <c r="E5" s="512"/>
      <c r="F5" s="512"/>
      <c r="G5" s="512"/>
      <c r="H5" s="512"/>
      <c r="I5" s="512"/>
    </row>
    <row r="6" spans="1:9" ht="32.25" customHeight="1">
      <c r="A6" s="512"/>
      <c r="B6" s="513" t="s">
        <v>798</v>
      </c>
      <c r="C6" s="512"/>
      <c r="D6" s="512"/>
      <c r="E6" s="512"/>
      <c r="F6" s="512"/>
      <c r="G6" s="512"/>
      <c r="H6" s="512"/>
      <c r="I6" s="512"/>
    </row>
    <row r="7" spans="1:9" ht="33.75" customHeight="1">
      <c r="A7" s="512"/>
      <c r="B7" s="513" t="s">
        <v>371</v>
      </c>
      <c r="C7" s="512"/>
      <c r="D7" s="512"/>
      <c r="E7" s="512"/>
      <c r="F7" s="512"/>
      <c r="G7" s="512"/>
      <c r="H7" s="512"/>
      <c r="I7" s="512"/>
    </row>
    <row r="8" spans="1:9" ht="33.75" customHeight="1">
      <c r="A8" s="512"/>
      <c r="B8" s="513" t="s">
        <v>372</v>
      </c>
      <c r="C8" s="512"/>
      <c r="D8" s="512"/>
      <c r="E8" s="512"/>
      <c r="F8" s="512"/>
      <c r="G8" s="512"/>
      <c r="H8" s="512"/>
      <c r="I8" s="512"/>
    </row>
    <row r="9" spans="1:9" ht="48" customHeight="1">
      <c r="A9" s="512"/>
      <c r="B9" s="513" t="s">
        <v>373</v>
      </c>
      <c r="C9" s="512"/>
      <c r="D9" s="512"/>
      <c r="E9" s="512"/>
      <c r="F9" s="512"/>
      <c r="G9" s="512"/>
      <c r="H9" s="512"/>
      <c r="I9" s="512"/>
    </row>
    <row r="10" spans="1:9" ht="20.25" customHeight="1">
      <c r="A10" s="512"/>
      <c r="B10" s="513" t="s">
        <v>374</v>
      </c>
      <c r="C10" s="512"/>
      <c r="D10" s="512"/>
      <c r="E10" s="512"/>
      <c r="F10" s="512"/>
      <c r="G10" s="512"/>
      <c r="H10" s="512"/>
      <c r="I10" s="512"/>
    </row>
    <row r="11" spans="1:9" ht="15.75">
      <c r="A11" s="512"/>
      <c r="B11" s="513"/>
      <c r="C11" s="512"/>
      <c r="D11" s="512"/>
      <c r="E11" s="512"/>
      <c r="F11" s="512"/>
      <c r="G11" s="512"/>
      <c r="H11" s="512"/>
      <c r="I11" s="512"/>
    </row>
    <row r="12" spans="1:9" ht="15.75">
      <c r="A12" s="512"/>
      <c r="B12" s="514"/>
      <c r="C12" s="515"/>
      <c r="D12" s="515"/>
      <c r="E12" s="515"/>
      <c r="F12" s="516"/>
      <c r="G12" s="515"/>
      <c r="H12" s="516"/>
      <c r="I12" s="515"/>
    </row>
    <row r="13" spans="1:9" ht="15">
      <c r="A13" s="517" t="s">
        <v>33</v>
      </c>
      <c r="B13" s="518" t="s">
        <v>375</v>
      </c>
      <c r="C13" s="519"/>
      <c r="D13" s="519"/>
      <c r="E13" s="519"/>
      <c r="F13" s="520"/>
      <c r="G13" s="519"/>
      <c r="H13" s="520"/>
      <c r="I13" s="519"/>
    </row>
    <row r="14" spans="1:9" ht="15.75">
      <c r="A14" s="512"/>
      <c r="B14" s="514"/>
      <c r="C14" s="515"/>
      <c r="D14" s="515"/>
      <c r="E14" s="515"/>
      <c r="F14" s="516"/>
      <c r="G14" s="515"/>
      <c r="H14" s="516"/>
      <c r="I14" s="515"/>
    </row>
    <row r="15" spans="1:9" ht="14.25">
      <c r="A15" s="521" t="s">
        <v>799</v>
      </c>
      <c r="B15" s="514" t="s">
        <v>376</v>
      </c>
      <c r="C15" s="515"/>
      <c r="D15" s="515"/>
      <c r="E15" s="515"/>
      <c r="F15" s="516"/>
      <c r="G15" s="515"/>
      <c r="H15" s="516"/>
      <c r="I15" s="515"/>
    </row>
    <row r="16" spans="1:9" ht="15.75">
      <c r="A16" s="512"/>
      <c r="B16" s="514"/>
      <c r="C16" s="515"/>
      <c r="D16" s="515"/>
      <c r="E16" s="515"/>
      <c r="F16" s="516"/>
      <c r="G16" s="515"/>
      <c r="H16" s="516"/>
      <c r="I16" s="515"/>
    </row>
    <row r="17" spans="1:9" ht="15.75">
      <c r="A17" s="512"/>
      <c r="B17" s="522" t="s">
        <v>351</v>
      </c>
      <c r="C17" s="523"/>
      <c r="D17" s="523">
        <v>1</v>
      </c>
      <c r="E17" s="523" t="s">
        <v>377</v>
      </c>
      <c r="F17" s="539"/>
      <c r="G17" s="523" t="s">
        <v>35</v>
      </c>
      <c r="H17" s="524">
        <f>D17*F17</f>
        <v>0</v>
      </c>
      <c r="I17" s="523" t="s">
        <v>35</v>
      </c>
    </row>
    <row r="18" spans="1:9" ht="15.75">
      <c r="A18" s="512"/>
      <c r="B18" s="514"/>
      <c r="C18" s="515"/>
      <c r="D18" s="515"/>
      <c r="E18" s="515"/>
      <c r="F18" s="516"/>
      <c r="G18" s="515"/>
      <c r="H18" s="516"/>
      <c r="I18" s="515"/>
    </row>
    <row r="19" spans="1:9" ht="28.5">
      <c r="A19" s="521" t="s">
        <v>800</v>
      </c>
      <c r="B19" s="514" t="s">
        <v>378</v>
      </c>
      <c r="C19" s="515"/>
      <c r="D19" s="515"/>
      <c r="E19" s="515"/>
      <c r="F19" s="516"/>
      <c r="G19" s="515"/>
      <c r="H19" s="516"/>
      <c r="I19" s="515"/>
    </row>
    <row r="20" spans="1:9" ht="15.75">
      <c r="A20" s="512"/>
      <c r="B20" s="514"/>
      <c r="C20" s="515"/>
      <c r="D20" s="515"/>
      <c r="E20" s="515"/>
      <c r="F20" s="516"/>
      <c r="G20" s="515"/>
      <c r="H20" s="516"/>
      <c r="I20" s="515"/>
    </row>
    <row r="21" spans="1:9" ht="15.75">
      <c r="A21" s="512"/>
      <c r="B21" s="522" t="s">
        <v>36</v>
      </c>
      <c r="C21" s="523"/>
      <c r="D21" s="523">
        <v>182</v>
      </c>
      <c r="E21" s="523" t="s">
        <v>377</v>
      </c>
      <c r="F21" s="539"/>
      <c r="G21" s="523" t="s">
        <v>35</v>
      </c>
      <c r="H21" s="524">
        <f>D21*F21</f>
        <v>0</v>
      </c>
      <c r="I21" s="523" t="s">
        <v>35</v>
      </c>
    </row>
    <row r="22" spans="1:9" ht="15.75">
      <c r="A22" s="512"/>
      <c r="B22" s="514"/>
      <c r="C22" s="515"/>
      <c r="D22" s="515"/>
      <c r="E22" s="515"/>
      <c r="F22" s="516"/>
      <c r="G22" s="515"/>
      <c r="H22" s="516"/>
      <c r="I22" s="515"/>
    </row>
    <row r="23" spans="1:9" ht="14.25">
      <c r="A23" s="521" t="s">
        <v>801</v>
      </c>
      <c r="B23" s="514" t="s">
        <v>379</v>
      </c>
      <c r="C23" s="515"/>
      <c r="D23" s="515"/>
      <c r="E23" s="515"/>
      <c r="F23" s="516"/>
      <c r="G23" s="515"/>
      <c r="H23" s="516"/>
      <c r="I23" s="515"/>
    </row>
    <row r="24" spans="1:9" ht="15.75">
      <c r="A24" s="512"/>
      <c r="B24" s="514"/>
      <c r="C24" s="515"/>
      <c r="D24" s="515"/>
      <c r="E24" s="515"/>
      <c r="F24" s="516"/>
      <c r="G24" s="515"/>
      <c r="H24" s="516"/>
      <c r="I24" s="515"/>
    </row>
    <row r="25" spans="1:9" ht="15.75">
      <c r="A25" s="512"/>
      <c r="B25" s="522" t="s">
        <v>36</v>
      </c>
      <c r="C25" s="523"/>
      <c r="D25" s="523">
        <v>182</v>
      </c>
      <c r="E25" s="523" t="s">
        <v>377</v>
      </c>
      <c r="F25" s="539"/>
      <c r="G25" s="523" t="s">
        <v>35</v>
      </c>
      <c r="H25" s="524">
        <f>D25*F25</f>
        <v>0</v>
      </c>
      <c r="I25" s="523" t="s">
        <v>35</v>
      </c>
    </row>
    <row r="26" spans="1:9" ht="15.75">
      <c r="A26" s="512"/>
      <c r="B26" s="514"/>
      <c r="C26" s="515"/>
      <c r="D26" s="515"/>
      <c r="E26" s="515"/>
      <c r="F26" s="516"/>
      <c r="G26" s="515"/>
      <c r="H26" s="516"/>
      <c r="I26" s="515"/>
    </row>
    <row r="27" spans="1:9" ht="213.75">
      <c r="A27" s="521" t="s">
        <v>802</v>
      </c>
      <c r="B27" s="514" t="s">
        <v>893</v>
      </c>
      <c r="C27" s="515"/>
      <c r="D27" s="515"/>
      <c r="E27" s="515"/>
      <c r="F27" s="516"/>
      <c r="G27" s="515"/>
      <c r="H27" s="516"/>
      <c r="I27" s="515"/>
    </row>
    <row r="28" spans="1:9" ht="15.75">
      <c r="A28" s="512"/>
      <c r="B28" s="514"/>
      <c r="C28" s="515"/>
      <c r="D28" s="515"/>
      <c r="E28" s="515"/>
      <c r="F28" s="516"/>
      <c r="G28" s="515"/>
      <c r="H28" s="516"/>
      <c r="I28" s="515"/>
    </row>
    <row r="29" spans="1:9" ht="15.75">
      <c r="A29" s="512"/>
      <c r="B29" s="514"/>
      <c r="C29" s="515"/>
      <c r="D29" s="515"/>
      <c r="E29" s="515"/>
      <c r="F29" s="516"/>
      <c r="G29" s="515"/>
      <c r="H29" s="516"/>
      <c r="I29" s="515"/>
    </row>
    <row r="30" spans="1:9" ht="15.75">
      <c r="A30" s="512"/>
      <c r="B30" s="522" t="s">
        <v>380</v>
      </c>
      <c r="C30" s="523" t="s">
        <v>36</v>
      </c>
      <c r="D30" s="523">
        <v>168</v>
      </c>
      <c r="E30" s="523" t="s">
        <v>377</v>
      </c>
      <c r="F30" s="539"/>
      <c r="G30" s="523" t="s">
        <v>35</v>
      </c>
      <c r="H30" s="524">
        <f>D30*F30</f>
        <v>0</v>
      </c>
      <c r="I30" s="523" t="s">
        <v>35</v>
      </c>
    </row>
    <row r="31" spans="1:9" ht="15.75">
      <c r="A31" s="512"/>
      <c r="B31" s="522" t="s">
        <v>381</v>
      </c>
      <c r="C31" s="523" t="s">
        <v>36</v>
      </c>
      <c r="D31" s="523">
        <v>14</v>
      </c>
      <c r="E31" s="523" t="s">
        <v>377</v>
      </c>
      <c r="F31" s="539"/>
      <c r="G31" s="523" t="s">
        <v>35</v>
      </c>
      <c r="H31" s="524">
        <f>D31*F31</f>
        <v>0</v>
      </c>
      <c r="I31" s="523" t="s">
        <v>35</v>
      </c>
    </row>
    <row r="32" spans="1:9" ht="15.75">
      <c r="A32" s="512"/>
      <c r="B32" s="514"/>
      <c r="C32" s="515"/>
      <c r="D32" s="515"/>
      <c r="E32" s="515"/>
      <c r="F32" s="516"/>
      <c r="G32" s="515"/>
      <c r="H32" s="516"/>
      <c r="I32" s="515"/>
    </row>
    <row r="33" spans="1:9" ht="33" customHeight="1">
      <c r="A33" s="521" t="s">
        <v>803</v>
      </c>
      <c r="B33" s="514" t="s">
        <v>382</v>
      </c>
      <c r="C33" s="515"/>
      <c r="D33" s="515"/>
      <c r="E33" s="515"/>
      <c r="F33" s="516"/>
      <c r="G33" s="515"/>
      <c r="H33" s="516"/>
      <c r="I33" s="515"/>
    </row>
    <row r="34" spans="1:9" ht="15.75">
      <c r="A34" s="512"/>
      <c r="B34" s="514"/>
      <c r="C34" s="515"/>
      <c r="D34" s="515"/>
      <c r="E34" s="515"/>
      <c r="F34" s="516"/>
      <c r="G34" s="515"/>
      <c r="H34" s="516"/>
      <c r="I34" s="515"/>
    </row>
    <row r="35" spans="1:9" ht="15.75">
      <c r="A35" s="512"/>
      <c r="B35" s="522" t="s">
        <v>36</v>
      </c>
      <c r="C35" s="523"/>
      <c r="D35" s="523">
        <v>129</v>
      </c>
      <c r="E35" s="523" t="s">
        <v>377</v>
      </c>
      <c r="F35" s="539"/>
      <c r="G35" s="523" t="s">
        <v>35</v>
      </c>
      <c r="H35" s="524">
        <f>D35*F35</f>
        <v>0</v>
      </c>
      <c r="I35" s="523" t="s">
        <v>35</v>
      </c>
    </row>
    <row r="36" spans="1:9" ht="15.75">
      <c r="A36" s="512"/>
      <c r="B36" s="514"/>
      <c r="C36" s="515"/>
      <c r="D36" s="515"/>
      <c r="E36" s="515"/>
      <c r="F36" s="516"/>
      <c r="G36" s="515"/>
      <c r="H36" s="516"/>
      <c r="I36" s="515"/>
    </row>
    <row r="37" spans="1:9" ht="61.5" customHeight="1">
      <c r="A37" s="521" t="s">
        <v>804</v>
      </c>
      <c r="B37" s="514" t="s">
        <v>383</v>
      </c>
      <c r="C37" s="515"/>
      <c r="D37" s="515"/>
      <c r="E37" s="515"/>
      <c r="F37" s="516"/>
      <c r="G37" s="515"/>
      <c r="H37" s="516"/>
      <c r="I37" s="515"/>
    </row>
    <row r="38" spans="1:9" ht="15.75">
      <c r="A38" s="512"/>
      <c r="B38" s="514"/>
      <c r="C38" s="515"/>
      <c r="D38" s="515"/>
      <c r="E38" s="515"/>
      <c r="F38" s="516"/>
      <c r="G38" s="515"/>
      <c r="H38" s="516"/>
      <c r="I38" s="515"/>
    </row>
    <row r="39" spans="1:9" ht="15.75">
      <c r="A39" s="512"/>
      <c r="B39" s="522" t="s">
        <v>380</v>
      </c>
      <c r="C39" s="523" t="s">
        <v>36</v>
      </c>
      <c r="D39" s="523">
        <v>115</v>
      </c>
      <c r="E39" s="523" t="s">
        <v>377</v>
      </c>
      <c r="F39" s="539"/>
      <c r="G39" s="523" t="s">
        <v>35</v>
      </c>
      <c r="H39" s="524">
        <f>D39*F39</f>
        <v>0</v>
      </c>
      <c r="I39" s="523" t="s">
        <v>35</v>
      </c>
    </row>
    <row r="40" spans="1:9" ht="15.75">
      <c r="A40" s="512"/>
      <c r="B40" s="522" t="s">
        <v>381</v>
      </c>
      <c r="C40" s="523" t="s">
        <v>36</v>
      </c>
      <c r="D40" s="523">
        <v>14</v>
      </c>
      <c r="E40" s="523" t="s">
        <v>377</v>
      </c>
      <c r="F40" s="539"/>
      <c r="G40" s="523" t="s">
        <v>35</v>
      </c>
      <c r="H40" s="524">
        <f>D40*F40</f>
        <v>0</v>
      </c>
      <c r="I40" s="523" t="s">
        <v>35</v>
      </c>
    </row>
    <row r="41" spans="1:9" ht="15.75">
      <c r="A41" s="512"/>
      <c r="B41" s="514"/>
      <c r="C41" s="515"/>
      <c r="D41" s="515"/>
      <c r="E41" s="515"/>
      <c r="F41" s="516"/>
      <c r="G41" s="515"/>
      <c r="H41" s="516"/>
      <c r="I41" s="515"/>
    </row>
    <row r="42" spans="1:9" ht="61.5" customHeight="1">
      <c r="A42" s="521" t="s">
        <v>805</v>
      </c>
      <c r="B42" s="514" t="s">
        <v>384</v>
      </c>
      <c r="C42" s="515"/>
      <c r="D42" s="515"/>
      <c r="E42" s="515"/>
      <c r="F42" s="516"/>
      <c r="G42" s="515"/>
      <c r="H42" s="516"/>
      <c r="I42" s="515"/>
    </row>
    <row r="43" spans="1:9" ht="15.75">
      <c r="A43" s="512"/>
      <c r="B43" s="514"/>
      <c r="C43" s="515"/>
      <c r="D43" s="515"/>
      <c r="E43" s="515"/>
      <c r="F43" s="516"/>
      <c r="G43" s="515"/>
      <c r="H43" s="516"/>
      <c r="I43" s="515"/>
    </row>
    <row r="44" spans="1:9" ht="15.75">
      <c r="A44" s="512"/>
      <c r="B44" s="522" t="s">
        <v>385</v>
      </c>
      <c r="C44" s="523" t="s">
        <v>386</v>
      </c>
      <c r="D44" s="523">
        <v>283</v>
      </c>
      <c r="E44" s="523" t="s">
        <v>377</v>
      </c>
      <c r="F44" s="539"/>
      <c r="G44" s="523" t="s">
        <v>35</v>
      </c>
      <c r="H44" s="524">
        <f>D44*F44</f>
        <v>0</v>
      </c>
      <c r="I44" s="523" t="s">
        <v>35</v>
      </c>
    </row>
    <row r="45" spans="1:9" ht="15.75">
      <c r="A45" s="512"/>
      <c r="B45" s="522" t="s">
        <v>387</v>
      </c>
      <c r="C45" s="523" t="s">
        <v>386</v>
      </c>
      <c r="D45" s="523">
        <v>28</v>
      </c>
      <c r="E45" s="523" t="s">
        <v>377</v>
      </c>
      <c r="F45" s="539"/>
      <c r="G45" s="523" t="s">
        <v>35</v>
      </c>
      <c r="H45" s="524">
        <f>D45*F45</f>
        <v>0</v>
      </c>
      <c r="I45" s="523" t="s">
        <v>35</v>
      </c>
    </row>
    <row r="46" spans="1:9" ht="15.75">
      <c r="A46" s="512"/>
      <c r="B46" s="514"/>
      <c r="C46" s="515"/>
      <c r="D46" s="515"/>
      <c r="E46" s="515"/>
      <c r="F46" s="516"/>
      <c r="G46" s="515"/>
      <c r="H46" s="516"/>
      <c r="I46" s="515"/>
    </row>
    <row r="47" spans="1:9" ht="32.25" customHeight="1">
      <c r="A47" s="521" t="s">
        <v>806</v>
      </c>
      <c r="B47" s="514" t="s">
        <v>388</v>
      </c>
      <c r="C47" s="515"/>
      <c r="D47" s="515"/>
      <c r="E47" s="515"/>
      <c r="F47" s="516"/>
      <c r="G47" s="515"/>
      <c r="H47" s="516"/>
      <c r="I47" s="515"/>
    </row>
    <row r="48" spans="1:9" ht="15.75">
      <c r="A48" s="512"/>
      <c r="B48" s="514"/>
      <c r="C48" s="515"/>
      <c r="D48" s="515"/>
      <c r="E48" s="515"/>
      <c r="F48" s="516"/>
      <c r="G48" s="515"/>
      <c r="H48" s="516"/>
      <c r="I48" s="515"/>
    </row>
    <row r="49" spans="1:9" ht="15.75">
      <c r="A49" s="512"/>
      <c r="B49" s="522" t="s">
        <v>389</v>
      </c>
      <c r="C49" s="523" t="s">
        <v>36</v>
      </c>
      <c r="D49" s="523">
        <v>3</v>
      </c>
      <c r="E49" s="523" t="s">
        <v>377</v>
      </c>
      <c r="F49" s="539"/>
      <c r="G49" s="523" t="s">
        <v>35</v>
      </c>
      <c r="H49" s="524">
        <f>D49*F49</f>
        <v>0</v>
      </c>
      <c r="I49" s="523" t="s">
        <v>35</v>
      </c>
    </row>
    <row r="50" spans="1:9" ht="15.75">
      <c r="A50" s="512"/>
      <c r="B50" s="514"/>
      <c r="C50" s="515"/>
      <c r="D50" s="515"/>
      <c r="E50" s="515"/>
      <c r="F50" s="516"/>
      <c r="G50" s="515"/>
      <c r="H50" s="516"/>
      <c r="I50" s="515"/>
    </row>
    <row r="51" spans="1:9" ht="60" customHeight="1">
      <c r="A51" s="521" t="s">
        <v>807</v>
      </c>
      <c r="B51" s="513" t="s">
        <v>894</v>
      </c>
      <c r="C51" s="512"/>
      <c r="D51" s="512"/>
      <c r="E51" s="512"/>
      <c r="F51" s="512"/>
      <c r="G51" s="512"/>
      <c r="H51" s="512"/>
      <c r="I51" s="512"/>
    </row>
    <row r="52" spans="1:9" ht="6" customHeight="1"/>
    <row r="53" spans="1:9" ht="16.5">
      <c r="A53" s="512"/>
      <c r="B53" s="513" t="s">
        <v>390</v>
      </c>
      <c r="C53" s="512"/>
      <c r="D53" s="512"/>
      <c r="E53" s="512"/>
      <c r="F53" s="512"/>
      <c r="G53" s="512"/>
      <c r="H53" s="512"/>
      <c r="I53" s="512"/>
    </row>
    <row r="54" spans="1:9" ht="15.75">
      <c r="A54" s="512"/>
      <c r="B54" s="513" t="s">
        <v>391</v>
      </c>
      <c r="C54" s="512"/>
      <c r="D54" s="512"/>
      <c r="E54" s="512"/>
      <c r="F54" s="512"/>
      <c r="G54" s="512"/>
      <c r="H54" s="512"/>
      <c r="I54" s="512"/>
    </row>
    <row r="55" spans="1:9" ht="15.75">
      <c r="A55" s="512"/>
      <c r="B55" s="513" t="s">
        <v>392</v>
      </c>
      <c r="C55" s="512"/>
      <c r="D55" s="512"/>
      <c r="E55" s="512"/>
      <c r="F55" s="512"/>
      <c r="G55" s="512"/>
      <c r="H55" s="512"/>
      <c r="I55" s="512"/>
    </row>
    <row r="56" spans="1:9" ht="15.75">
      <c r="A56" s="512"/>
      <c r="B56" s="513" t="s">
        <v>393</v>
      </c>
      <c r="C56" s="512"/>
      <c r="D56" s="512"/>
      <c r="E56" s="512"/>
      <c r="F56" s="512"/>
      <c r="G56" s="512"/>
      <c r="H56" s="512"/>
      <c r="I56" s="512"/>
    </row>
    <row r="57" spans="1:9" ht="15.75">
      <c r="A57" s="512"/>
      <c r="B57" s="513" t="s">
        <v>394</v>
      </c>
      <c r="C57" s="512"/>
      <c r="D57" s="512"/>
      <c r="E57" s="512"/>
      <c r="F57" s="512"/>
      <c r="G57" s="512"/>
      <c r="H57" s="512"/>
      <c r="I57" s="512"/>
    </row>
    <row r="58" spans="1:9" ht="15.75">
      <c r="A58" s="512"/>
      <c r="B58" s="513" t="s">
        <v>395</v>
      </c>
      <c r="C58" s="512"/>
      <c r="D58" s="512"/>
      <c r="E58" s="512"/>
      <c r="F58" s="512"/>
      <c r="G58" s="512"/>
      <c r="H58" s="512"/>
      <c r="I58" s="512"/>
    </row>
    <row r="59" spans="1:9" ht="15.75">
      <c r="A59" s="512"/>
      <c r="B59" s="513" t="s">
        <v>396</v>
      </c>
      <c r="C59" s="512"/>
      <c r="D59" s="512"/>
      <c r="E59" s="512"/>
      <c r="F59" s="512"/>
      <c r="G59" s="512"/>
      <c r="H59" s="512"/>
      <c r="I59" s="512"/>
    </row>
    <row r="60" spans="1:9" ht="6" customHeight="1"/>
    <row r="62" spans="1:9" ht="15.75">
      <c r="A62" s="512"/>
      <c r="B62" s="522"/>
      <c r="C62" s="523" t="s">
        <v>36</v>
      </c>
      <c r="D62" s="523">
        <v>3</v>
      </c>
      <c r="E62" s="523" t="s">
        <v>377</v>
      </c>
      <c r="F62" s="539"/>
      <c r="G62" s="523" t="s">
        <v>35</v>
      </c>
      <c r="H62" s="524">
        <f>D62*F62</f>
        <v>0</v>
      </c>
      <c r="I62" s="523" t="s">
        <v>35</v>
      </c>
    </row>
    <row r="63" spans="1:9" ht="15.75">
      <c r="A63" s="512"/>
      <c r="B63" s="514"/>
      <c r="C63" s="515"/>
      <c r="D63" s="515"/>
      <c r="E63" s="515"/>
      <c r="F63" s="516"/>
      <c r="G63" s="515"/>
      <c r="H63" s="516"/>
      <c r="I63" s="515"/>
    </row>
    <row r="64" spans="1:9" ht="17.25" customHeight="1">
      <c r="A64" s="521" t="s">
        <v>808</v>
      </c>
      <c r="B64" s="514" t="s">
        <v>397</v>
      </c>
      <c r="C64" s="515"/>
      <c r="D64" s="515"/>
      <c r="E64" s="515"/>
      <c r="F64" s="516"/>
      <c r="G64" s="515"/>
      <c r="H64" s="516"/>
      <c r="I64" s="515"/>
    </row>
    <row r="65" spans="1:9" ht="15.75">
      <c r="A65" s="512"/>
      <c r="B65" s="514"/>
      <c r="C65" s="515"/>
      <c r="D65" s="515"/>
      <c r="E65" s="515"/>
      <c r="F65" s="516"/>
      <c r="G65" s="515"/>
      <c r="H65" s="516"/>
      <c r="I65" s="515"/>
    </row>
    <row r="66" spans="1:9" ht="15.75">
      <c r="A66" s="512"/>
      <c r="B66" s="522" t="s">
        <v>351</v>
      </c>
      <c r="C66" s="523"/>
      <c r="D66" s="523">
        <v>1</v>
      </c>
      <c r="E66" s="523" t="s">
        <v>377</v>
      </c>
      <c r="F66" s="539"/>
      <c r="G66" s="523" t="s">
        <v>35</v>
      </c>
      <c r="H66" s="524">
        <f>D66*F66</f>
        <v>0</v>
      </c>
      <c r="I66" s="523" t="s">
        <v>35</v>
      </c>
    </row>
    <row r="67" spans="1:9" ht="15.75">
      <c r="A67" s="512"/>
      <c r="B67" s="514"/>
      <c r="C67" s="515"/>
      <c r="D67" s="515"/>
      <c r="E67" s="515"/>
      <c r="F67" s="516"/>
      <c r="G67" s="515"/>
      <c r="H67" s="516"/>
      <c r="I67" s="515"/>
    </row>
    <row r="68" spans="1:9" ht="18" customHeight="1">
      <c r="A68" s="521" t="s">
        <v>809</v>
      </c>
      <c r="B68" s="514" t="s">
        <v>398</v>
      </c>
      <c r="C68" s="515"/>
      <c r="D68" s="515"/>
      <c r="E68" s="515"/>
      <c r="F68" s="516"/>
      <c r="G68" s="515"/>
      <c r="H68" s="516"/>
      <c r="I68" s="515"/>
    </row>
    <row r="69" spans="1:9" ht="15.75">
      <c r="A69" s="512"/>
      <c r="B69" s="514"/>
      <c r="C69" s="515"/>
      <c r="D69" s="515"/>
      <c r="E69" s="515"/>
      <c r="F69" s="516"/>
      <c r="G69" s="515"/>
      <c r="H69" s="516"/>
      <c r="I69" s="515"/>
    </row>
    <row r="70" spans="1:9" ht="15.75">
      <c r="A70" s="512"/>
      <c r="B70" s="522" t="s">
        <v>351</v>
      </c>
      <c r="C70" s="523"/>
      <c r="D70" s="523">
        <v>1</v>
      </c>
      <c r="E70" s="523" t="s">
        <v>377</v>
      </c>
      <c r="F70" s="539"/>
      <c r="G70" s="523" t="s">
        <v>35</v>
      </c>
      <c r="H70" s="524">
        <f>D70*F70</f>
        <v>0</v>
      </c>
      <c r="I70" s="523" t="s">
        <v>35</v>
      </c>
    </row>
    <row r="71" spans="1:9" ht="15.75">
      <c r="A71" s="512"/>
      <c r="B71" s="514"/>
      <c r="C71" s="515"/>
      <c r="D71" s="515"/>
      <c r="E71" s="515"/>
      <c r="F71" s="516"/>
      <c r="G71" s="515"/>
      <c r="H71" s="516"/>
      <c r="I71" s="515"/>
    </row>
    <row r="72" spans="1:9" ht="33" customHeight="1">
      <c r="A72" s="521" t="s">
        <v>810</v>
      </c>
      <c r="B72" s="514" t="s">
        <v>399</v>
      </c>
      <c r="C72" s="515"/>
      <c r="D72" s="515"/>
      <c r="E72" s="515"/>
      <c r="F72" s="516"/>
      <c r="G72" s="515"/>
      <c r="H72" s="516"/>
      <c r="I72" s="515"/>
    </row>
    <row r="73" spans="1:9" ht="15.75">
      <c r="A73" s="512"/>
      <c r="B73" s="514"/>
      <c r="C73" s="515"/>
      <c r="D73" s="515"/>
      <c r="E73" s="515"/>
      <c r="F73" s="516"/>
      <c r="G73" s="515"/>
      <c r="H73" s="516"/>
      <c r="I73" s="515"/>
    </row>
    <row r="74" spans="1:9" ht="15.75">
      <c r="A74" s="512"/>
      <c r="B74" s="522" t="s">
        <v>351</v>
      </c>
      <c r="C74" s="523"/>
      <c r="D74" s="523">
        <v>1</v>
      </c>
      <c r="E74" s="523" t="s">
        <v>377</v>
      </c>
      <c r="F74" s="539"/>
      <c r="G74" s="523" t="s">
        <v>35</v>
      </c>
      <c r="H74" s="524">
        <f>D74*F74</f>
        <v>0</v>
      </c>
      <c r="I74" s="523" t="s">
        <v>35</v>
      </c>
    </row>
    <row r="75" spans="1:9" ht="15.75">
      <c r="A75" s="512"/>
      <c r="B75" s="514"/>
      <c r="C75" s="515"/>
      <c r="D75" s="515"/>
      <c r="E75" s="515"/>
      <c r="F75" s="516"/>
      <c r="G75" s="515"/>
      <c r="H75" s="516"/>
      <c r="I75" s="515"/>
    </row>
    <row r="76" spans="1:9" ht="90.75" customHeight="1">
      <c r="A76" s="521" t="s">
        <v>811</v>
      </c>
      <c r="B76" s="514" t="s">
        <v>400</v>
      </c>
      <c r="C76" s="515"/>
      <c r="D76" s="515"/>
      <c r="E76" s="515"/>
      <c r="F76" s="516"/>
      <c r="G76" s="515"/>
      <c r="H76" s="516"/>
      <c r="I76" s="515"/>
    </row>
    <row r="77" spans="1:9" ht="15.75">
      <c r="A77" s="512"/>
      <c r="B77" s="514"/>
      <c r="C77" s="515"/>
      <c r="D77" s="515"/>
      <c r="E77" s="515"/>
      <c r="F77" s="516"/>
      <c r="G77" s="515"/>
      <c r="H77" s="516"/>
      <c r="I77" s="515"/>
    </row>
    <row r="78" spans="1:9" ht="15.75">
      <c r="A78" s="512"/>
      <c r="B78" s="522" t="s">
        <v>401</v>
      </c>
      <c r="C78" s="523"/>
      <c r="D78" s="523">
        <v>16</v>
      </c>
      <c r="E78" s="523" t="s">
        <v>377</v>
      </c>
      <c r="F78" s="539"/>
      <c r="G78" s="523" t="s">
        <v>35</v>
      </c>
      <c r="H78" s="524">
        <f>D78*F78</f>
        <v>0</v>
      </c>
      <c r="I78" s="523" t="s">
        <v>35</v>
      </c>
    </row>
    <row r="79" spans="1:9" ht="15.75">
      <c r="A79" s="512"/>
      <c r="B79" s="514"/>
      <c r="C79" s="515"/>
      <c r="D79" s="515"/>
      <c r="E79" s="515"/>
      <c r="F79" s="516"/>
      <c r="G79" s="515"/>
      <c r="H79" s="516"/>
      <c r="I79" s="515"/>
    </row>
    <row r="80" spans="1:9" ht="15">
      <c r="A80" s="517"/>
      <c r="B80" s="518" t="s">
        <v>375</v>
      </c>
      <c r="C80" s="519"/>
      <c r="D80" s="519"/>
      <c r="E80" s="519"/>
      <c r="F80" s="520"/>
      <c r="G80" s="519"/>
      <c r="H80" s="525">
        <f>SUM(H15:H78)</f>
        <v>0</v>
      </c>
      <c r="I80" s="519" t="s">
        <v>35</v>
      </c>
    </row>
    <row r="81" spans="1:9" ht="15">
      <c r="A81" s="517"/>
      <c r="B81" s="518"/>
      <c r="C81" s="519"/>
      <c r="D81" s="519"/>
      <c r="E81" s="519"/>
      <c r="F81" s="520"/>
      <c r="G81" s="519"/>
      <c r="H81" s="525"/>
      <c r="I81" s="519"/>
    </row>
    <row r="82" spans="1:9" ht="15">
      <c r="A82" s="517"/>
      <c r="B82" s="518"/>
      <c r="C82" s="519"/>
      <c r="D82" s="519"/>
      <c r="E82" s="519"/>
      <c r="F82" s="520"/>
      <c r="G82" s="519"/>
      <c r="H82" s="525"/>
      <c r="I82" s="519"/>
    </row>
    <row r="83" spans="1:9" ht="15">
      <c r="A83" s="517" t="s">
        <v>44</v>
      </c>
      <c r="B83" s="518" t="s">
        <v>402</v>
      </c>
      <c r="C83" s="519"/>
      <c r="D83" s="519"/>
      <c r="E83" s="519"/>
      <c r="F83" s="520"/>
      <c r="G83" s="519"/>
      <c r="H83" s="520"/>
      <c r="I83" s="519"/>
    </row>
    <row r="84" spans="1:9" ht="15">
      <c r="A84" s="517"/>
      <c r="B84" s="518"/>
      <c r="C84" s="519"/>
      <c r="D84" s="519"/>
      <c r="E84" s="519"/>
      <c r="F84" s="520"/>
      <c r="G84" s="519"/>
      <c r="H84" s="525"/>
      <c r="I84" s="519"/>
    </row>
    <row r="85" spans="1:9" ht="15.75">
      <c r="A85" s="521" t="s">
        <v>812</v>
      </c>
      <c r="B85" s="513" t="s">
        <v>403</v>
      </c>
      <c r="C85" s="512"/>
      <c r="D85" s="512"/>
      <c r="E85" s="512"/>
      <c r="F85" s="526"/>
      <c r="G85" s="512"/>
      <c r="H85" s="512"/>
      <c r="I85" s="512"/>
    </row>
    <row r="86" spans="1:9" ht="15.75">
      <c r="A86" s="521"/>
      <c r="B86" s="512"/>
      <c r="C86" s="512"/>
      <c r="D86" s="512"/>
      <c r="E86" s="512"/>
      <c r="F86" s="526"/>
      <c r="G86" s="512"/>
      <c r="H86" s="512"/>
      <c r="I86" s="512"/>
    </row>
    <row r="87" spans="1:9" ht="14.25">
      <c r="A87" s="521"/>
      <c r="B87" s="522" t="s">
        <v>401</v>
      </c>
      <c r="C87" s="523"/>
      <c r="D87" s="523">
        <v>6</v>
      </c>
      <c r="E87" s="523" t="s">
        <v>377</v>
      </c>
      <c r="F87" s="539"/>
      <c r="G87" s="523" t="s">
        <v>35</v>
      </c>
      <c r="H87" s="524">
        <f>D87*F87</f>
        <v>0</v>
      </c>
      <c r="I87" s="523" t="s">
        <v>35</v>
      </c>
    </row>
    <row r="88" spans="1:9" ht="15.75">
      <c r="A88" s="521"/>
      <c r="B88" s="512"/>
      <c r="C88" s="512"/>
      <c r="D88" s="512"/>
      <c r="E88" s="512"/>
      <c r="F88" s="526"/>
      <c r="G88" s="512"/>
      <c r="H88" s="512"/>
      <c r="I88" s="512"/>
    </row>
    <row r="89" spans="1:9" ht="15.75">
      <c r="A89" s="521" t="s">
        <v>491</v>
      </c>
      <c r="B89" s="513" t="s">
        <v>405</v>
      </c>
      <c r="C89" s="512"/>
      <c r="D89" s="512"/>
      <c r="E89" s="512"/>
      <c r="F89" s="526"/>
      <c r="G89" s="512"/>
      <c r="H89" s="512"/>
      <c r="I89" s="512"/>
    </row>
    <row r="90" spans="1:9" ht="15.75">
      <c r="A90" s="521"/>
      <c r="B90" s="512"/>
      <c r="C90" s="512"/>
      <c r="D90" s="512"/>
      <c r="E90" s="512"/>
      <c r="F90" s="526"/>
      <c r="G90" s="512"/>
      <c r="H90" s="512"/>
      <c r="I90" s="512"/>
    </row>
    <row r="91" spans="1:9" ht="14.25">
      <c r="A91" s="521"/>
      <c r="B91" s="522" t="s">
        <v>401</v>
      </c>
      <c r="C91" s="523"/>
      <c r="D91" s="523">
        <v>6</v>
      </c>
      <c r="E91" s="523" t="s">
        <v>377</v>
      </c>
      <c r="F91" s="539"/>
      <c r="G91" s="523" t="s">
        <v>35</v>
      </c>
      <c r="H91" s="524">
        <f>D91*F91</f>
        <v>0</v>
      </c>
      <c r="I91" s="523" t="s">
        <v>35</v>
      </c>
    </row>
    <row r="92" spans="1:9" ht="15.75">
      <c r="A92" s="521"/>
      <c r="B92" s="512"/>
      <c r="C92" s="512"/>
      <c r="D92" s="512"/>
      <c r="E92" s="512"/>
      <c r="F92" s="526"/>
      <c r="G92" s="512"/>
      <c r="H92" s="512"/>
      <c r="I92" s="512"/>
    </row>
    <row r="93" spans="1:9" ht="42.75">
      <c r="A93" s="521" t="s">
        <v>813</v>
      </c>
      <c r="B93" s="513" t="s">
        <v>406</v>
      </c>
      <c r="C93" s="512"/>
      <c r="D93" s="512"/>
      <c r="E93" s="512"/>
      <c r="F93" s="526"/>
      <c r="G93" s="512"/>
      <c r="H93" s="512"/>
      <c r="I93" s="512"/>
    </row>
    <row r="94" spans="1:9" ht="15.75">
      <c r="A94" s="521"/>
      <c r="B94" s="512"/>
      <c r="C94" s="512"/>
      <c r="D94" s="512"/>
      <c r="E94" s="512"/>
      <c r="F94" s="526"/>
      <c r="G94" s="512"/>
      <c r="H94" s="512"/>
      <c r="I94" s="512"/>
    </row>
    <row r="95" spans="1:9" ht="14.25">
      <c r="A95" s="521"/>
      <c r="B95" s="522" t="s">
        <v>401</v>
      </c>
      <c r="C95" s="523"/>
      <c r="D95" s="523">
        <v>6</v>
      </c>
      <c r="E95" s="523" t="s">
        <v>377</v>
      </c>
      <c r="F95" s="539"/>
      <c r="G95" s="523" t="s">
        <v>35</v>
      </c>
      <c r="H95" s="524">
        <f>D95*F95</f>
        <v>0</v>
      </c>
      <c r="I95" s="523" t="s">
        <v>35</v>
      </c>
    </row>
    <row r="96" spans="1:9" ht="15.75">
      <c r="A96" s="521"/>
      <c r="B96" s="512"/>
      <c r="C96" s="512"/>
      <c r="D96" s="512"/>
      <c r="E96" s="512"/>
      <c r="F96" s="526"/>
      <c r="G96" s="512"/>
      <c r="H96" s="512"/>
      <c r="I96" s="512"/>
    </row>
    <row r="97" spans="1:9" ht="28.5">
      <c r="A97" s="521" t="s">
        <v>814</v>
      </c>
      <c r="B97" s="513" t="s">
        <v>841</v>
      </c>
      <c r="C97" s="512"/>
      <c r="D97" s="512"/>
      <c r="E97" s="512"/>
      <c r="F97" s="526"/>
      <c r="G97" s="512"/>
      <c r="H97" s="512"/>
      <c r="I97" s="512"/>
    </row>
    <row r="98" spans="1:9" ht="15.75">
      <c r="A98" s="521"/>
      <c r="B98" s="513"/>
      <c r="C98" s="512"/>
      <c r="D98" s="512"/>
      <c r="E98" s="512"/>
      <c r="F98" s="526"/>
      <c r="G98" s="512"/>
      <c r="H98" s="512"/>
      <c r="I98" s="512"/>
    </row>
    <row r="99" spans="1:9" ht="14.25">
      <c r="A99" s="521"/>
      <c r="B99" s="527" t="s">
        <v>407</v>
      </c>
      <c r="C99" s="523" t="s">
        <v>386</v>
      </c>
      <c r="D99" s="523">
        <v>8</v>
      </c>
      <c r="E99" s="523" t="s">
        <v>377</v>
      </c>
      <c r="F99" s="539"/>
      <c r="G99" s="523" t="s">
        <v>35</v>
      </c>
      <c r="H99" s="524">
        <f t="shared" ref="H99:H104" si="0">D99*F99</f>
        <v>0</v>
      </c>
      <c r="I99" s="523" t="s">
        <v>35</v>
      </c>
    </row>
    <row r="100" spans="1:9" ht="14.25">
      <c r="A100" s="521"/>
      <c r="B100" s="527" t="s">
        <v>408</v>
      </c>
      <c r="C100" s="523" t="s">
        <v>386</v>
      </c>
      <c r="D100" s="523">
        <v>8</v>
      </c>
      <c r="E100" s="523" t="s">
        <v>377</v>
      </c>
      <c r="F100" s="539"/>
      <c r="G100" s="523" t="s">
        <v>35</v>
      </c>
      <c r="H100" s="524">
        <f t="shared" si="0"/>
        <v>0</v>
      </c>
      <c r="I100" s="523" t="s">
        <v>35</v>
      </c>
    </row>
    <row r="101" spans="1:9" ht="14.25">
      <c r="A101" s="521"/>
      <c r="B101" s="527" t="s">
        <v>409</v>
      </c>
      <c r="C101" s="523" t="s">
        <v>386</v>
      </c>
      <c r="D101" s="523">
        <v>8</v>
      </c>
      <c r="E101" s="523" t="s">
        <v>377</v>
      </c>
      <c r="F101" s="539"/>
      <c r="G101" s="523" t="s">
        <v>35</v>
      </c>
      <c r="H101" s="524">
        <f t="shared" si="0"/>
        <v>0</v>
      </c>
      <c r="I101" s="523" t="s">
        <v>35</v>
      </c>
    </row>
    <row r="102" spans="1:9" ht="14.25">
      <c r="A102" s="521"/>
      <c r="B102" s="527" t="s">
        <v>410</v>
      </c>
      <c r="C102" s="523" t="s">
        <v>386</v>
      </c>
      <c r="D102" s="523">
        <v>8</v>
      </c>
      <c r="E102" s="523" t="s">
        <v>377</v>
      </c>
      <c r="F102" s="539"/>
      <c r="G102" s="523" t="s">
        <v>35</v>
      </c>
      <c r="H102" s="524">
        <f t="shared" si="0"/>
        <v>0</v>
      </c>
      <c r="I102" s="523" t="s">
        <v>35</v>
      </c>
    </row>
    <row r="103" spans="1:9" ht="14.25">
      <c r="A103" s="521"/>
      <c r="B103" s="527" t="s">
        <v>411</v>
      </c>
      <c r="C103" s="523" t="s">
        <v>386</v>
      </c>
      <c r="D103" s="523">
        <v>8</v>
      </c>
      <c r="E103" s="523" t="s">
        <v>377</v>
      </c>
      <c r="F103" s="539"/>
      <c r="G103" s="523" t="s">
        <v>35</v>
      </c>
      <c r="H103" s="524">
        <f t="shared" si="0"/>
        <v>0</v>
      </c>
      <c r="I103" s="523" t="s">
        <v>35</v>
      </c>
    </row>
    <row r="104" spans="1:9" ht="14.25">
      <c r="A104" s="521"/>
      <c r="B104" s="527" t="s">
        <v>411</v>
      </c>
      <c r="C104" s="523" t="s">
        <v>386</v>
      </c>
      <c r="D104" s="523">
        <v>8</v>
      </c>
      <c r="E104" s="523" t="s">
        <v>377</v>
      </c>
      <c r="F104" s="539"/>
      <c r="G104" s="523" t="s">
        <v>35</v>
      </c>
      <c r="H104" s="524">
        <f t="shared" si="0"/>
        <v>0</v>
      </c>
      <c r="I104" s="523" t="s">
        <v>35</v>
      </c>
    </row>
    <row r="105" spans="1:9" ht="15.75">
      <c r="A105" s="521"/>
      <c r="B105" s="528"/>
      <c r="C105" s="515"/>
      <c r="D105" s="515"/>
      <c r="E105" s="515"/>
      <c r="F105" s="516"/>
      <c r="G105" s="515"/>
      <c r="H105" s="516"/>
      <c r="I105" s="515"/>
    </row>
    <row r="106" spans="1:9" ht="15.75">
      <c r="A106" s="521" t="s">
        <v>815</v>
      </c>
      <c r="B106" s="513" t="s">
        <v>412</v>
      </c>
      <c r="C106" s="512"/>
      <c r="D106" s="512"/>
      <c r="E106" s="512"/>
      <c r="F106" s="526"/>
      <c r="G106" s="512"/>
      <c r="H106" s="512"/>
      <c r="I106" s="512"/>
    </row>
    <row r="107" spans="1:9" ht="15.75">
      <c r="A107" s="521"/>
      <c r="B107" s="512"/>
      <c r="C107" s="512"/>
      <c r="D107" s="512"/>
      <c r="E107" s="512"/>
      <c r="F107" s="526"/>
      <c r="G107" s="512"/>
      <c r="H107" s="512"/>
      <c r="I107" s="512"/>
    </row>
    <row r="108" spans="1:9" ht="14.25">
      <c r="A108" s="521"/>
      <c r="B108" s="522" t="s">
        <v>401</v>
      </c>
      <c r="C108" s="523"/>
      <c r="D108" s="523">
        <v>6</v>
      </c>
      <c r="E108" s="523" t="s">
        <v>377</v>
      </c>
      <c r="F108" s="539"/>
      <c r="G108" s="523" t="s">
        <v>35</v>
      </c>
      <c r="H108" s="524">
        <f>D108*F108</f>
        <v>0</v>
      </c>
      <c r="I108" s="523" t="s">
        <v>35</v>
      </c>
    </row>
    <row r="109" spans="1:9" ht="15.75">
      <c r="A109" s="521"/>
      <c r="B109" s="512"/>
      <c r="C109" s="512"/>
      <c r="D109" s="512"/>
      <c r="E109" s="512"/>
      <c r="F109" s="526"/>
      <c r="G109" s="512"/>
      <c r="H109" s="512"/>
      <c r="I109" s="512"/>
    </row>
    <row r="110" spans="1:9" ht="28.5">
      <c r="A110" s="521" t="s">
        <v>816</v>
      </c>
      <c r="B110" s="513" t="s">
        <v>413</v>
      </c>
      <c r="C110" s="512"/>
      <c r="D110" s="512"/>
      <c r="E110" s="512"/>
      <c r="F110" s="526"/>
      <c r="G110" s="512"/>
      <c r="H110" s="512"/>
      <c r="I110" s="512"/>
    </row>
    <row r="111" spans="1:9" ht="15.75">
      <c r="A111" s="521"/>
      <c r="B111" s="512"/>
      <c r="C111" s="512"/>
      <c r="D111" s="512"/>
      <c r="E111" s="512"/>
      <c r="F111" s="526"/>
      <c r="G111" s="512"/>
      <c r="H111" s="512"/>
      <c r="I111" s="512"/>
    </row>
    <row r="112" spans="1:9" ht="14.25">
      <c r="A112" s="521"/>
      <c r="B112" s="522" t="s">
        <v>401</v>
      </c>
      <c r="C112" s="523"/>
      <c r="D112" s="523">
        <v>6</v>
      </c>
      <c r="E112" s="523" t="s">
        <v>377</v>
      </c>
      <c r="F112" s="539"/>
      <c r="G112" s="523" t="s">
        <v>35</v>
      </c>
      <c r="H112" s="524">
        <f>D112*F112</f>
        <v>0</v>
      </c>
      <c r="I112" s="523" t="s">
        <v>35</v>
      </c>
    </row>
    <row r="113" spans="1:9" ht="14.25">
      <c r="A113" s="521"/>
      <c r="B113" s="514"/>
      <c r="C113" s="515"/>
      <c r="D113" s="515"/>
      <c r="E113" s="515"/>
      <c r="F113" s="516"/>
      <c r="G113" s="515"/>
      <c r="H113" s="516"/>
      <c r="I113" s="515"/>
    </row>
    <row r="114" spans="1:9" ht="28.5">
      <c r="A114" s="521" t="s">
        <v>817</v>
      </c>
      <c r="B114" s="514" t="s">
        <v>414</v>
      </c>
      <c r="C114" s="515"/>
      <c r="D114" s="515"/>
      <c r="E114" s="515"/>
      <c r="F114" s="516"/>
      <c r="G114" s="515"/>
      <c r="H114" s="516"/>
      <c r="I114" s="515"/>
    </row>
    <row r="115" spans="1:9" ht="14.25">
      <c r="A115" s="521"/>
      <c r="B115" s="514"/>
      <c r="C115" s="515"/>
      <c r="D115" s="515"/>
      <c r="E115" s="515"/>
      <c r="F115" s="516"/>
      <c r="G115" s="515"/>
      <c r="H115" s="516"/>
      <c r="I115" s="515"/>
    </row>
    <row r="116" spans="1:9" ht="14.25">
      <c r="A116" s="521"/>
      <c r="B116" s="522" t="s">
        <v>415</v>
      </c>
      <c r="C116" s="523" t="s">
        <v>34</v>
      </c>
      <c r="D116" s="523">
        <v>72</v>
      </c>
      <c r="E116" s="523" t="s">
        <v>377</v>
      </c>
      <c r="F116" s="539"/>
      <c r="G116" s="523" t="s">
        <v>35</v>
      </c>
      <c r="H116" s="524">
        <f>D116*F116</f>
        <v>0</v>
      </c>
      <c r="I116" s="523" t="s">
        <v>35</v>
      </c>
    </row>
    <row r="117" spans="1:9" ht="14.25">
      <c r="A117" s="521"/>
      <c r="B117" s="514"/>
      <c r="C117" s="515"/>
      <c r="D117" s="515"/>
      <c r="E117" s="515"/>
      <c r="F117" s="516"/>
      <c r="G117" s="515"/>
      <c r="H117" s="516"/>
      <c r="I117" s="515"/>
    </row>
    <row r="118" spans="1:9" ht="76.5" customHeight="1">
      <c r="A118" s="521" t="s">
        <v>498</v>
      </c>
      <c r="B118" s="514" t="s">
        <v>417</v>
      </c>
      <c r="C118" s="515"/>
      <c r="D118" s="515"/>
      <c r="E118" s="515"/>
      <c r="F118" s="516"/>
      <c r="G118" s="515"/>
      <c r="H118" s="516"/>
      <c r="I118" s="515"/>
    </row>
    <row r="119" spans="1:9" ht="14.25">
      <c r="A119" s="521"/>
      <c r="B119" s="514"/>
      <c r="C119" s="515"/>
      <c r="D119" s="515"/>
      <c r="E119" s="515"/>
      <c r="F119" s="516"/>
      <c r="G119" s="515"/>
      <c r="H119" s="516"/>
      <c r="I119" s="515"/>
    </row>
    <row r="120" spans="1:9" ht="14.25">
      <c r="A120" s="521"/>
      <c r="B120" s="522" t="s">
        <v>351</v>
      </c>
      <c r="C120" s="523"/>
      <c r="D120" s="523">
        <v>1</v>
      </c>
      <c r="E120" s="523" t="s">
        <v>377</v>
      </c>
      <c r="F120" s="539"/>
      <c r="G120" s="523" t="s">
        <v>35</v>
      </c>
      <c r="H120" s="524">
        <f>D120*F120</f>
        <v>0</v>
      </c>
      <c r="I120" s="523" t="s">
        <v>35</v>
      </c>
    </row>
    <row r="121" spans="1:9" ht="14.25">
      <c r="A121" s="521"/>
      <c r="B121" s="514"/>
      <c r="C121" s="515"/>
      <c r="D121" s="515"/>
      <c r="E121" s="515"/>
      <c r="F121" s="516"/>
      <c r="G121" s="515"/>
      <c r="H121" s="516"/>
      <c r="I121" s="515"/>
    </row>
    <row r="122" spans="1:9" ht="105.75" customHeight="1">
      <c r="A122" s="521" t="s">
        <v>499</v>
      </c>
      <c r="B122" s="514" t="s">
        <v>419</v>
      </c>
      <c r="C122" s="515"/>
      <c r="D122" s="515"/>
      <c r="E122" s="515"/>
      <c r="F122" s="516"/>
      <c r="G122" s="515"/>
      <c r="H122" s="516"/>
      <c r="I122" s="515"/>
    </row>
    <row r="123" spans="1:9" ht="14.25">
      <c r="A123" s="521"/>
      <c r="B123" s="514"/>
      <c r="C123" s="515"/>
      <c r="D123" s="515"/>
      <c r="E123" s="515"/>
      <c r="F123" s="516"/>
      <c r="G123" s="515"/>
      <c r="H123" s="516"/>
      <c r="I123" s="515"/>
    </row>
    <row r="124" spans="1:9" ht="14.25">
      <c r="A124" s="521"/>
      <c r="B124" s="522" t="s">
        <v>351</v>
      </c>
      <c r="C124" s="523"/>
      <c r="D124" s="523">
        <v>1</v>
      </c>
      <c r="E124" s="523" t="s">
        <v>377</v>
      </c>
      <c r="F124" s="539"/>
      <c r="G124" s="523" t="s">
        <v>35</v>
      </c>
      <c r="H124" s="524">
        <f>D124*F124</f>
        <v>0</v>
      </c>
      <c r="I124" s="523" t="s">
        <v>35</v>
      </c>
    </row>
    <row r="125" spans="1:9" ht="15.75">
      <c r="A125" s="521"/>
      <c r="B125" s="512"/>
      <c r="C125" s="512"/>
      <c r="D125" s="512"/>
      <c r="E125" s="512"/>
      <c r="F125" s="526"/>
      <c r="G125" s="512"/>
      <c r="H125" s="512"/>
      <c r="I125" s="512"/>
    </row>
    <row r="126" spans="1:9" ht="15">
      <c r="A126" s="517"/>
      <c r="B126" s="518" t="s">
        <v>420</v>
      </c>
      <c r="C126" s="519"/>
      <c r="D126" s="519"/>
      <c r="E126" s="519"/>
      <c r="F126" s="520"/>
      <c r="G126" s="519"/>
      <c r="H126" s="525">
        <f>SUM(H85:H124)</f>
        <v>0</v>
      </c>
      <c r="I126" s="519" t="s">
        <v>35</v>
      </c>
    </row>
    <row r="127" spans="1:9" ht="15.75">
      <c r="A127" s="521"/>
      <c r="B127" s="512"/>
      <c r="C127" s="512"/>
      <c r="D127" s="512"/>
      <c r="E127" s="512"/>
      <c r="F127" s="526"/>
      <c r="G127" s="512"/>
      <c r="H127" s="512"/>
      <c r="I127" s="512"/>
    </row>
    <row r="128" spans="1:9" ht="15">
      <c r="A128" s="517"/>
      <c r="B128" s="518"/>
      <c r="C128" s="519"/>
      <c r="D128" s="519"/>
      <c r="E128" s="519"/>
      <c r="F128" s="520"/>
      <c r="G128" s="519"/>
      <c r="H128" s="525"/>
      <c r="I128" s="519"/>
    </row>
    <row r="129" spans="1:9" ht="14.25">
      <c r="A129" s="521"/>
      <c r="B129" s="513"/>
      <c r="C129" s="529"/>
      <c r="D129" s="529"/>
      <c r="E129" s="529"/>
      <c r="F129" s="530"/>
      <c r="G129" s="529"/>
      <c r="H129" s="530"/>
      <c r="I129" s="529"/>
    </row>
    <row r="130" spans="1:9" ht="15">
      <c r="A130" s="521"/>
      <c r="B130" s="518" t="s">
        <v>421</v>
      </c>
      <c r="C130" s="519"/>
      <c r="D130" s="519"/>
      <c r="E130" s="519"/>
      <c r="F130" s="525"/>
      <c r="G130" s="519"/>
      <c r="H130" s="525"/>
      <c r="I130" s="519"/>
    </row>
    <row r="131" spans="1:9" ht="15">
      <c r="A131" s="521"/>
      <c r="B131" s="518"/>
      <c r="C131" s="519"/>
      <c r="D131" s="519"/>
      <c r="E131" s="519"/>
      <c r="F131" s="525"/>
      <c r="G131" s="519"/>
      <c r="H131" s="525"/>
      <c r="I131" s="519"/>
    </row>
    <row r="132" spans="1:9" ht="15">
      <c r="A132" s="531"/>
      <c r="B132" s="532"/>
      <c r="C132" s="533"/>
      <c r="D132" s="533"/>
      <c r="E132" s="533"/>
      <c r="F132" s="534"/>
      <c r="G132" s="533"/>
      <c r="H132" s="534"/>
      <c r="I132" s="533"/>
    </row>
    <row r="133" spans="1:9" ht="15">
      <c r="A133" s="531" t="s">
        <v>422</v>
      </c>
      <c r="B133" s="532" t="s">
        <v>375</v>
      </c>
      <c r="C133" s="533"/>
      <c r="D133" s="533"/>
      <c r="E133" s="533"/>
      <c r="F133" s="534"/>
      <c r="G133" s="533"/>
      <c r="H133" s="534">
        <f>H80</f>
        <v>0</v>
      </c>
      <c r="I133" s="533" t="s">
        <v>35</v>
      </c>
    </row>
    <row r="134" spans="1:9" ht="15">
      <c r="A134" s="531"/>
      <c r="B134" s="532"/>
      <c r="C134" s="533"/>
      <c r="D134" s="533"/>
      <c r="E134" s="533"/>
      <c r="F134" s="534"/>
      <c r="G134" s="533"/>
      <c r="H134" s="534"/>
      <c r="I134" s="533"/>
    </row>
    <row r="135" spans="1:9" ht="15">
      <c r="A135" s="531" t="s">
        <v>423</v>
      </c>
      <c r="B135" s="532" t="s">
        <v>402</v>
      </c>
      <c r="C135" s="533"/>
      <c r="D135" s="533"/>
      <c r="E135" s="533"/>
      <c r="F135" s="534"/>
      <c r="G135" s="533"/>
      <c r="H135" s="534">
        <f>H126</f>
        <v>0</v>
      </c>
      <c r="I135" s="533" t="s">
        <v>35</v>
      </c>
    </row>
    <row r="136" spans="1:9" ht="15">
      <c r="A136" s="531"/>
      <c r="B136" s="532"/>
      <c r="C136" s="533"/>
      <c r="D136" s="533"/>
      <c r="E136" s="533"/>
      <c r="F136" s="534"/>
      <c r="G136" s="533"/>
      <c r="H136" s="534"/>
      <c r="I136" s="533"/>
    </row>
    <row r="137" spans="1:9" ht="15">
      <c r="A137" s="535"/>
      <c r="B137" s="518"/>
      <c r="C137" s="519"/>
      <c r="D137" s="519"/>
      <c r="E137" s="519"/>
      <c r="F137" s="525"/>
      <c r="G137" s="519"/>
      <c r="H137" s="525"/>
      <c r="I137" s="519"/>
    </row>
    <row r="138" spans="1:9" ht="15.75">
      <c r="A138" s="512"/>
      <c r="B138" s="536" t="s">
        <v>424</v>
      </c>
      <c r="C138" s="537"/>
      <c r="D138" s="537"/>
      <c r="E138" s="537"/>
      <c r="F138" s="538"/>
      <c r="G138" s="537"/>
      <c r="H138" s="538">
        <f>SUM(H133:H135)</f>
        <v>0</v>
      </c>
      <c r="I138" s="537" t="s">
        <v>35</v>
      </c>
    </row>
  </sheetData>
  <sheetProtection password="CC1A" sheet="1" objects="1" scenarios="1"/>
  <mergeCells count="1">
    <mergeCell ref="B2:H2"/>
  </mergeCell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opLeftCell="A6" zoomScaleNormal="100" zoomScaleSheetLayoutView="100" workbookViewId="0">
      <selection activeCell="F24" sqref="F24"/>
    </sheetView>
  </sheetViews>
  <sheetFormatPr defaultColWidth="8.85546875" defaultRowHeight="12.75"/>
  <cols>
    <col min="1" max="1" width="7.7109375" style="1" customWidth="1"/>
    <col min="2" max="4" width="8.85546875" style="1"/>
    <col min="5" max="5" width="25.5703125" style="1" customWidth="1"/>
    <col min="6" max="6" width="21.85546875" style="1" customWidth="1"/>
    <col min="7" max="9" width="8.85546875" style="1"/>
    <col min="10" max="10" width="7.42578125" style="1" customWidth="1"/>
    <col min="11" max="16384" width="8.85546875" style="1"/>
  </cols>
  <sheetData>
    <row r="1" spans="1:8" ht="26.25" customHeight="1"/>
    <row r="2" spans="1:8" ht="18">
      <c r="A2" s="546" t="s">
        <v>0</v>
      </c>
      <c r="B2" s="546"/>
      <c r="C2" s="546"/>
      <c r="D2" s="546"/>
      <c r="E2" s="546"/>
      <c r="F2" s="546"/>
      <c r="G2" s="546"/>
      <c r="H2" s="546"/>
    </row>
    <row r="3" spans="1:8" ht="18">
      <c r="A3" s="2"/>
      <c r="C3" s="2" t="s">
        <v>1</v>
      </c>
      <c r="D3" s="2"/>
      <c r="E3" s="2"/>
      <c r="F3" s="2"/>
    </row>
    <row r="5" spans="1:8" ht="15.75">
      <c r="C5" s="3" t="s">
        <v>363</v>
      </c>
    </row>
    <row r="8" spans="1:8" ht="15.75">
      <c r="A8" s="4" t="s">
        <v>2</v>
      </c>
      <c r="B8" s="4" t="s">
        <v>3</v>
      </c>
      <c r="F8" s="5">
        <f>'I. RUŠENJE I DEMONTAŽA'!I62</f>
        <v>0</v>
      </c>
      <c r="G8" s="6"/>
    </row>
    <row r="9" spans="1:8" ht="15.75">
      <c r="A9" s="4"/>
      <c r="F9" s="7"/>
      <c r="G9" s="6"/>
    </row>
    <row r="10" spans="1:8" ht="15.75">
      <c r="A10" s="4" t="s">
        <v>4</v>
      </c>
      <c r="B10" s="4" t="s">
        <v>5</v>
      </c>
      <c r="F10" s="7">
        <f>'II. ZEMLJANI RADOVI'!I18</f>
        <v>0</v>
      </c>
      <c r="G10" s="6"/>
    </row>
    <row r="11" spans="1:8" ht="15.75">
      <c r="A11" s="4"/>
      <c r="F11" s="7"/>
      <c r="G11" s="6"/>
    </row>
    <row r="12" spans="1:8" ht="15.75">
      <c r="A12" s="4" t="s">
        <v>6</v>
      </c>
      <c r="B12" s="4" t="s">
        <v>7</v>
      </c>
      <c r="F12" s="7">
        <f>'III. BETONSKI RADOVI'!I13</f>
        <v>0</v>
      </c>
      <c r="G12" s="6"/>
    </row>
    <row r="13" spans="1:8" ht="15.75">
      <c r="A13" s="4"/>
      <c r="F13" s="7"/>
      <c r="G13" s="6"/>
    </row>
    <row r="14" spans="1:8" ht="15.75">
      <c r="A14" s="4" t="s">
        <v>8</v>
      </c>
      <c r="B14" s="4" t="s">
        <v>9</v>
      </c>
      <c r="F14" s="7">
        <f>'IV. ZIDARSKI RADOVI'!I11</f>
        <v>0</v>
      </c>
      <c r="G14" s="6"/>
    </row>
    <row r="15" spans="1:8" ht="15.75">
      <c r="A15" s="4"/>
      <c r="F15" s="7"/>
      <c r="G15" s="6"/>
    </row>
    <row r="16" spans="1:8" ht="15.75">
      <c r="A16" s="4" t="s">
        <v>10</v>
      </c>
      <c r="B16" s="4" t="s">
        <v>11</v>
      </c>
      <c r="F16" s="7">
        <f>'V. IZOLATERSKI RADOVI'!I48</f>
        <v>0</v>
      </c>
      <c r="G16" s="6"/>
    </row>
    <row r="17" spans="1:10" ht="15.75" hidden="1">
      <c r="A17" s="4"/>
      <c r="F17" s="7"/>
      <c r="G17" s="6"/>
    </row>
    <row r="18" spans="1:10" ht="15.75" hidden="1">
      <c r="A18" s="4"/>
      <c r="F18" s="7"/>
      <c r="G18" s="6"/>
    </row>
    <row r="19" spans="1:10" ht="15.75" hidden="1">
      <c r="A19" s="4"/>
      <c r="F19" s="7"/>
      <c r="G19" s="6"/>
    </row>
    <row r="20" spans="1:10" ht="15.75" hidden="1">
      <c r="A20" s="4"/>
      <c r="B20" s="4"/>
      <c r="F20" s="7"/>
      <c r="G20" s="6"/>
    </row>
    <row r="21" spans="1:10" ht="15.75">
      <c r="A21" s="4"/>
      <c r="B21" s="4"/>
      <c r="F21" s="7"/>
      <c r="G21" s="6"/>
    </row>
    <row r="22" spans="1:10" ht="15.75">
      <c r="A22" s="4" t="s">
        <v>12</v>
      </c>
      <c r="B22" s="4" t="s">
        <v>13</v>
      </c>
      <c r="F22" s="7">
        <f>'VI. ALU BRAVARIJA'!I73</f>
        <v>0</v>
      </c>
      <c r="G22" s="6"/>
    </row>
    <row r="23" spans="1:10" ht="15.75">
      <c r="A23" s="4"/>
      <c r="B23" s="4"/>
      <c r="F23" s="7"/>
      <c r="G23" s="6"/>
    </row>
    <row r="24" spans="1:10" ht="15.75">
      <c r="A24" s="4" t="s">
        <v>14</v>
      </c>
      <c r="B24" s="4" t="s">
        <v>15</v>
      </c>
      <c r="F24" s="7">
        <f>'VII. FASADERSKI RADOVI'!I39</f>
        <v>0</v>
      </c>
      <c r="G24" s="6"/>
    </row>
    <row r="25" spans="1:10" ht="15.75">
      <c r="A25" s="4"/>
      <c r="B25" s="4"/>
      <c r="F25" s="7"/>
      <c r="G25" s="6"/>
    </row>
    <row r="26" spans="1:10" ht="15.75">
      <c r="A26" s="4" t="s">
        <v>16</v>
      </c>
      <c r="B26" s="4" t="s">
        <v>17</v>
      </c>
      <c r="F26" s="7">
        <f>'VIII. LIMARSKI RADOVI'!I27</f>
        <v>0</v>
      </c>
      <c r="G26" s="6"/>
    </row>
    <row r="27" spans="1:10" ht="15.75">
      <c r="A27" s="4"/>
      <c r="B27" s="4"/>
      <c r="F27" s="7"/>
      <c r="G27" s="6"/>
    </row>
    <row r="28" spans="1:10" ht="15.75">
      <c r="A28" s="4" t="s">
        <v>18</v>
      </c>
      <c r="B28" s="4" t="s">
        <v>19</v>
      </c>
      <c r="F28" s="7">
        <f>'IX. KROVOPOKRIVAČKI RADOVI'!I13</f>
        <v>0</v>
      </c>
      <c r="G28" s="6"/>
    </row>
    <row r="29" spans="1:10" ht="15.75">
      <c r="A29" s="4"/>
      <c r="B29" s="4"/>
      <c r="F29" s="7"/>
      <c r="G29" s="6"/>
    </row>
    <row r="30" spans="1:10" ht="15.75">
      <c r="A30" s="4" t="s">
        <v>20</v>
      </c>
      <c r="B30" s="4" t="s">
        <v>21</v>
      </c>
      <c r="F30" s="7">
        <f>'X. LIČILAČKI RADOVI'!I20</f>
        <v>0</v>
      </c>
      <c r="G30" s="6"/>
      <c r="I30" s="6"/>
    </row>
    <row r="31" spans="1:10" s="6" customFormat="1"/>
    <row r="32" spans="1:10" ht="15.75">
      <c r="A32" s="8" t="s">
        <v>356</v>
      </c>
      <c r="B32" s="4" t="s">
        <v>22</v>
      </c>
      <c r="C32" s="6"/>
      <c r="D32" s="6"/>
      <c r="E32" s="6"/>
      <c r="F32" s="7">
        <f>'XI. OSTALI RADOVI'!I30</f>
        <v>0</v>
      </c>
      <c r="G32" s="6"/>
      <c r="H32" s="6"/>
      <c r="I32" s="6"/>
      <c r="J32" s="6"/>
    </row>
    <row r="33" spans="1:7" s="6" customFormat="1" ht="13.5" thickBot="1">
      <c r="A33" s="192"/>
      <c r="B33" s="192"/>
      <c r="C33" s="192"/>
      <c r="D33" s="192"/>
      <c r="E33" s="192"/>
      <c r="F33" s="192"/>
    </row>
    <row r="34" spans="1:7" ht="18.75">
      <c r="A34" s="9" t="s">
        <v>23</v>
      </c>
      <c r="D34" s="6"/>
      <c r="E34" s="6"/>
      <c r="F34" s="10">
        <f>SUM(F8:F32)</f>
        <v>0</v>
      </c>
      <c r="G34" s="11"/>
    </row>
    <row r="35" spans="1:7" ht="15">
      <c r="D35" s="12" t="s">
        <v>24</v>
      </c>
      <c r="E35" s="13" t="s">
        <v>25</v>
      </c>
      <c r="F35" s="14">
        <f>0.25*F34</f>
        <v>0</v>
      </c>
    </row>
    <row r="36" spans="1:7">
      <c r="F36" s="15"/>
    </row>
    <row r="37" spans="1:7" ht="18">
      <c r="A37" s="16" t="s">
        <v>26</v>
      </c>
      <c r="B37" s="17"/>
      <c r="C37" s="17"/>
      <c r="D37" s="18"/>
      <c r="E37" s="18"/>
      <c r="F37" s="19">
        <f>F34+F35</f>
        <v>0</v>
      </c>
    </row>
  </sheetData>
  <sheetProtection password="CC1A" sheet="1" objects="1" scenarios="1" selectLockedCells="1" selectUnlockedCells="1"/>
  <mergeCells count="1">
    <mergeCell ref="A2:H2"/>
  </mergeCells>
  <pageMargins left="0.86614173228346458" right="0.86614173228346458" top="0.47244094488188981" bottom="0.43307086614173229" header="0.51181102362204722" footer="0.51181102362204722"/>
  <pageSetup paperSize="9" scale="78" firstPageNumber="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topLeftCell="A56" zoomScaleNormal="100" zoomScaleSheetLayoutView="100" workbookViewId="0">
      <selection activeCell="D68" sqref="D68"/>
    </sheetView>
  </sheetViews>
  <sheetFormatPr defaultRowHeight="12.75"/>
  <cols>
    <col min="1" max="1" width="4.140625" style="20" customWidth="1"/>
    <col min="2" max="2" width="3.7109375" style="21" customWidth="1"/>
    <col min="3" max="3" width="2.42578125" style="1" customWidth="1"/>
    <col min="4" max="4" width="56.7109375" style="22" customWidth="1"/>
    <col min="5" max="5" width="4.85546875" style="1" customWidth="1"/>
    <col min="6" max="6" width="8.7109375" style="23" customWidth="1"/>
    <col min="7" max="7" width="10" style="24" customWidth="1"/>
    <col min="8" max="8" width="8.7109375" style="23" customWidth="1"/>
    <col min="9" max="9" width="12" style="25" customWidth="1"/>
    <col min="10" max="10" width="4" style="1" customWidth="1"/>
    <col min="11" max="16384" width="9.140625" style="1"/>
  </cols>
  <sheetData>
    <row r="1" spans="1:10" ht="18">
      <c r="A1" s="26" t="s">
        <v>27</v>
      </c>
      <c r="B1" s="27"/>
      <c r="C1" s="28"/>
      <c r="D1" s="29" t="s">
        <v>28</v>
      </c>
    </row>
    <row r="3" spans="1:10" ht="38.25">
      <c r="F3" s="30" t="s">
        <v>29</v>
      </c>
      <c r="G3" s="31" t="s">
        <v>30</v>
      </c>
      <c r="H3" s="30" t="s">
        <v>31</v>
      </c>
      <c r="I3" s="32" t="s">
        <v>32</v>
      </c>
    </row>
    <row r="4" spans="1:10" s="265" customFormat="1" ht="57.75" customHeight="1">
      <c r="A4" s="33" t="s">
        <v>33</v>
      </c>
      <c r="B4" s="34">
        <v>1</v>
      </c>
      <c r="D4" s="111" t="s">
        <v>354</v>
      </c>
      <c r="F4" s="38" t="s">
        <v>36</v>
      </c>
      <c r="G4" s="24">
        <v>2</v>
      </c>
      <c r="H4" s="305"/>
      <c r="I4" s="25">
        <f>G4*H4</f>
        <v>0</v>
      </c>
      <c r="J4" s="1" t="s">
        <v>35</v>
      </c>
    </row>
    <row r="5" spans="1:10">
      <c r="B5" s="34"/>
      <c r="D5" s="36"/>
      <c r="F5" s="38"/>
      <c r="G5" s="39"/>
    </row>
    <row r="6" spans="1:10" ht="102">
      <c r="A6" s="33" t="s">
        <v>33</v>
      </c>
      <c r="B6" s="34">
        <v>2</v>
      </c>
      <c r="C6" s="35"/>
      <c r="D6" s="111" t="s">
        <v>866</v>
      </c>
      <c r="E6" s="37"/>
      <c r="F6" s="38" t="s">
        <v>36</v>
      </c>
      <c r="G6" s="24">
        <v>2</v>
      </c>
      <c r="H6" s="305"/>
      <c r="I6" s="25">
        <f>G6*H6</f>
        <v>0</v>
      </c>
      <c r="J6" s="1" t="s">
        <v>35</v>
      </c>
    </row>
    <row r="7" spans="1:10">
      <c r="B7" s="34"/>
      <c r="D7" s="36"/>
      <c r="F7" s="38"/>
      <c r="G7" s="39"/>
    </row>
    <row r="8" spans="1:10" ht="89.25">
      <c r="A8" s="33" t="s">
        <v>33</v>
      </c>
      <c r="B8" s="34">
        <v>3</v>
      </c>
      <c r="C8" s="35"/>
      <c r="D8" s="36" t="s">
        <v>865</v>
      </c>
      <c r="E8" s="37"/>
      <c r="F8" s="38" t="s">
        <v>34</v>
      </c>
      <c r="G8" s="24">
        <v>210</v>
      </c>
      <c r="H8" s="305"/>
      <c r="I8" s="25">
        <f>G8*H8</f>
        <v>0</v>
      </c>
      <c r="J8" s="1" t="s">
        <v>35</v>
      </c>
    </row>
    <row r="9" spans="1:10">
      <c r="B9" s="34"/>
      <c r="D9" s="36"/>
      <c r="F9" s="38"/>
      <c r="G9" s="39"/>
    </row>
    <row r="10" spans="1:10" ht="114.75">
      <c r="A10" s="33" t="s">
        <v>33</v>
      </c>
      <c r="B10" s="34">
        <v>4</v>
      </c>
      <c r="D10" s="36" t="s">
        <v>864</v>
      </c>
      <c r="F10" s="38" t="s">
        <v>34</v>
      </c>
      <c r="G10" s="24">
        <v>175</v>
      </c>
      <c r="H10" s="305"/>
      <c r="I10" s="25">
        <f>G10*H10</f>
        <v>0</v>
      </c>
      <c r="J10" s="1" t="s">
        <v>35</v>
      </c>
    </row>
    <row r="11" spans="1:10">
      <c r="A11" s="33"/>
      <c r="B11" s="34"/>
      <c r="D11" s="36"/>
      <c r="F11" s="38"/>
    </row>
    <row r="12" spans="1:10" ht="89.25">
      <c r="A12" s="33" t="s">
        <v>33</v>
      </c>
      <c r="B12" s="34">
        <v>5</v>
      </c>
      <c r="C12" s="35"/>
      <c r="D12" s="36" t="s">
        <v>863</v>
      </c>
      <c r="E12" s="37"/>
      <c r="F12" s="38" t="s">
        <v>34</v>
      </c>
      <c r="G12" s="24">
        <v>435</v>
      </c>
      <c r="H12" s="305"/>
      <c r="I12" s="25">
        <f>G12*H12</f>
        <v>0</v>
      </c>
      <c r="J12" s="1" t="s">
        <v>35</v>
      </c>
    </row>
    <row r="13" spans="1:10">
      <c r="B13" s="34"/>
      <c r="D13" s="36"/>
      <c r="F13" s="38"/>
      <c r="G13" s="39"/>
    </row>
    <row r="14" spans="1:10" ht="96" customHeight="1">
      <c r="A14" s="33" t="s">
        <v>33</v>
      </c>
      <c r="B14" s="34">
        <v>6</v>
      </c>
      <c r="D14" s="36" t="s">
        <v>853</v>
      </c>
      <c r="F14" s="38" t="s">
        <v>34</v>
      </c>
      <c r="G14" s="24">
        <v>53</v>
      </c>
      <c r="H14" s="305"/>
      <c r="I14" s="25">
        <f>G14*H14</f>
        <v>0</v>
      </c>
      <c r="J14" s="1" t="s">
        <v>35</v>
      </c>
    </row>
    <row r="15" spans="1:10">
      <c r="B15" s="34"/>
      <c r="D15" s="36"/>
      <c r="F15" s="38"/>
      <c r="G15" s="39"/>
    </row>
    <row r="16" spans="1:10" ht="89.25">
      <c r="A16" s="33" t="s">
        <v>33</v>
      </c>
      <c r="B16" s="40">
        <v>7</v>
      </c>
      <c r="D16" s="36" t="s">
        <v>862</v>
      </c>
      <c r="F16" s="38" t="s">
        <v>34</v>
      </c>
      <c r="G16" s="24">
        <v>348</v>
      </c>
      <c r="H16" s="305"/>
      <c r="I16" s="25">
        <f>G16*H16</f>
        <v>0</v>
      </c>
      <c r="J16" s="1" t="s">
        <v>35</v>
      </c>
    </row>
    <row r="17" spans="1:10">
      <c r="B17" s="34"/>
      <c r="D17" s="36"/>
      <c r="F17" s="38"/>
      <c r="G17" s="39"/>
    </row>
    <row r="18" spans="1:10" ht="102">
      <c r="A18" s="33" t="s">
        <v>33</v>
      </c>
      <c r="B18" s="34">
        <v>8</v>
      </c>
      <c r="D18" s="36" t="s">
        <v>861</v>
      </c>
      <c r="F18" s="38" t="s">
        <v>36</v>
      </c>
      <c r="G18" s="24">
        <v>1</v>
      </c>
      <c r="H18" s="305"/>
      <c r="I18" s="25">
        <f>G18*H18</f>
        <v>0</v>
      </c>
      <c r="J18" s="1" t="s">
        <v>35</v>
      </c>
    </row>
    <row r="19" spans="1:10">
      <c r="A19" s="33"/>
      <c r="B19" s="34"/>
      <c r="D19" s="36"/>
      <c r="F19" s="38"/>
    </row>
    <row r="20" spans="1:10" ht="140.25">
      <c r="A20" s="33" t="s">
        <v>33</v>
      </c>
      <c r="B20" s="34">
        <v>9</v>
      </c>
      <c r="D20" s="36" t="s">
        <v>860</v>
      </c>
      <c r="F20" s="1"/>
      <c r="G20" s="1"/>
      <c r="H20" s="1"/>
      <c r="I20" s="1"/>
    </row>
    <row r="21" spans="1:10">
      <c r="A21" s="33"/>
      <c r="B21" s="34"/>
      <c r="D21" s="111" t="s">
        <v>738</v>
      </c>
      <c r="F21" s="41" t="s">
        <v>37</v>
      </c>
      <c r="G21" s="24">
        <v>960</v>
      </c>
      <c r="H21" s="305"/>
      <c r="I21" s="25">
        <f>G21*H21</f>
        <v>0</v>
      </c>
      <c r="J21" s="1" t="s">
        <v>35</v>
      </c>
    </row>
    <row r="22" spans="1:10">
      <c r="A22" s="33"/>
      <c r="B22" s="277"/>
      <c r="D22" s="111" t="s">
        <v>739</v>
      </c>
      <c r="F22" s="41" t="s">
        <v>37</v>
      </c>
      <c r="G22" s="24">
        <v>960</v>
      </c>
      <c r="H22" s="305"/>
      <c r="I22" s="25">
        <f t="shared" ref="I22:I24" si="0">G22*H22</f>
        <v>0</v>
      </c>
      <c r="J22" s="1" t="s">
        <v>35</v>
      </c>
    </row>
    <row r="23" spans="1:10">
      <c r="A23" s="33"/>
      <c r="B23" s="277"/>
      <c r="D23" s="111" t="s">
        <v>740</v>
      </c>
      <c r="F23" s="41" t="s">
        <v>37</v>
      </c>
      <c r="G23" s="24">
        <v>960</v>
      </c>
      <c r="H23" s="305"/>
      <c r="I23" s="25">
        <f t="shared" si="0"/>
        <v>0</v>
      </c>
      <c r="J23" s="1" t="s">
        <v>35</v>
      </c>
    </row>
    <row r="24" spans="1:10">
      <c r="A24" s="33"/>
      <c r="B24" s="277"/>
      <c r="D24" s="111" t="s">
        <v>741</v>
      </c>
      <c r="F24" s="41" t="s">
        <v>37</v>
      </c>
      <c r="G24" s="24">
        <v>960</v>
      </c>
      <c r="H24" s="305"/>
      <c r="I24" s="25">
        <f t="shared" si="0"/>
        <v>0</v>
      </c>
      <c r="J24" s="1" t="s">
        <v>35</v>
      </c>
    </row>
    <row r="25" spans="1:10">
      <c r="A25" s="33"/>
      <c r="B25" s="277"/>
      <c r="D25" s="111"/>
      <c r="F25" s="38"/>
    </row>
    <row r="26" spans="1:10" s="37" customFormat="1" ht="102">
      <c r="A26" s="42" t="s">
        <v>33</v>
      </c>
      <c r="B26" s="34">
        <v>10</v>
      </c>
      <c r="D26" s="43" t="s">
        <v>859</v>
      </c>
      <c r="F26" s="41" t="s">
        <v>37</v>
      </c>
      <c r="G26" s="24">
        <v>190</v>
      </c>
      <c r="H26" s="305"/>
      <c r="I26" s="25">
        <f>G26*H26</f>
        <v>0</v>
      </c>
      <c r="J26" s="37" t="s">
        <v>35</v>
      </c>
    </row>
    <row r="27" spans="1:10">
      <c r="B27" s="34"/>
      <c r="D27" s="36"/>
      <c r="F27" s="38"/>
      <c r="G27" s="39"/>
    </row>
    <row r="28" spans="1:10" ht="191.25">
      <c r="A28" s="33" t="s">
        <v>33</v>
      </c>
      <c r="B28" s="34">
        <v>11</v>
      </c>
      <c r="C28" s="35"/>
      <c r="D28" s="36" t="s">
        <v>867</v>
      </c>
      <c r="E28" s="37"/>
      <c r="F28" s="1"/>
      <c r="G28" s="1"/>
      <c r="H28" s="1"/>
      <c r="I28" s="1"/>
    </row>
    <row r="29" spans="1:10">
      <c r="A29" s="278"/>
      <c r="B29" s="277"/>
      <c r="C29" s="35"/>
      <c r="D29" s="111" t="s">
        <v>742</v>
      </c>
      <c r="E29" s="37"/>
      <c r="F29" s="41" t="s">
        <v>37</v>
      </c>
      <c r="G29" s="24">
        <v>590</v>
      </c>
      <c r="H29" s="306"/>
      <c r="I29" s="25">
        <f>G29*H29</f>
        <v>0</v>
      </c>
      <c r="J29" s="1" t="s">
        <v>35</v>
      </c>
    </row>
    <row r="30" spans="1:10">
      <c r="A30" s="278"/>
      <c r="B30" s="277"/>
      <c r="C30" s="35"/>
      <c r="D30" s="111" t="s">
        <v>743</v>
      </c>
      <c r="E30" s="37"/>
      <c r="F30" s="41" t="s">
        <v>37</v>
      </c>
      <c r="G30" s="24">
        <v>590</v>
      </c>
      <c r="H30" s="306"/>
      <c r="I30" s="25">
        <f t="shared" ref="I30:I32" si="1">G30*H30</f>
        <v>0</v>
      </c>
      <c r="J30" s="1" t="s">
        <v>35</v>
      </c>
    </row>
    <row r="31" spans="1:10">
      <c r="A31" s="278"/>
      <c r="B31" s="277"/>
      <c r="C31" s="35"/>
      <c r="D31" s="111" t="s">
        <v>744</v>
      </c>
      <c r="E31" s="37"/>
      <c r="F31" s="41" t="s">
        <v>37</v>
      </c>
      <c r="G31" s="24">
        <v>590</v>
      </c>
      <c r="H31" s="306"/>
      <c r="I31" s="25">
        <f t="shared" si="1"/>
        <v>0</v>
      </c>
      <c r="J31" s="1" t="s">
        <v>35</v>
      </c>
    </row>
    <row r="32" spans="1:10">
      <c r="A32" s="278"/>
      <c r="B32" s="277"/>
      <c r="C32" s="35"/>
      <c r="D32" s="111" t="s">
        <v>745</v>
      </c>
      <c r="E32" s="37"/>
      <c r="F32" s="41" t="s">
        <v>37</v>
      </c>
      <c r="G32" s="24">
        <f>0.5*700</f>
        <v>350</v>
      </c>
      <c r="H32" s="306"/>
      <c r="I32" s="25">
        <f t="shared" si="1"/>
        <v>0</v>
      </c>
      <c r="J32" s="1" t="s">
        <v>35</v>
      </c>
    </row>
    <row r="33" spans="1:10">
      <c r="B33" s="277"/>
      <c r="D33" s="111"/>
      <c r="F33" s="1"/>
      <c r="G33" s="279"/>
    </row>
    <row r="34" spans="1:10" s="37" customFormat="1" ht="83.25" customHeight="1">
      <c r="A34" s="42" t="s">
        <v>33</v>
      </c>
      <c r="B34" s="34">
        <v>12</v>
      </c>
      <c r="D34" s="43" t="s">
        <v>858</v>
      </c>
      <c r="F34" s="41" t="s">
        <v>37</v>
      </c>
      <c r="G34" s="24">
        <v>105</v>
      </c>
      <c r="H34" s="305"/>
      <c r="I34" s="25">
        <f>G34*H34</f>
        <v>0</v>
      </c>
      <c r="J34" s="37" t="s">
        <v>35</v>
      </c>
    </row>
    <row r="35" spans="1:10">
      <c r="B35" s="34"/>
      <c r="D35" s="36"/>
      <c r="F35" s="38"/>
      <c r="G35" s="39"/>
    </row>
    <row r="36" spans="1:10" ht="109.5" customHeight="1">
      <c r="A36" s="42" t="s">
        <v>33</v>
      </c>
      <c r="B36" s="34">
        <v>13</v>
      </c>
      <c r="D36" s="36" t="s">
        <v>857</v>
      </c>
      <c r="F36" s="1"/>
      <c r="G36" s="1"/>
      <c r="H36" s="1"/>
      <c r="I36" s="1"/>
    </row>
    <row r="37" spans="1:10">
      <c r="A37" s="42"/>
      <c r="B37" s="34"/>
      <c r="D37" s="111" t="s">
        <v>746</v>
      </c>
      <c r="F37" s="41" t="s">
        <v>37</v>
      </c>
      <c r="G37" s="24">
        <v>220</v>
      </c>
      <c r="H37" s="305"/>
      <c r="I37" s="25">
        <f>G37*H37</f>
        <v>0</v>
      </c>
      <c r="J37" s="37" t="s">
        <v>35</v>
      </c>
    </row>
    <row r="38" spans="1:10">
      <c r="A38" s="42"/>
      <c r="B38" s="34"/>
      <c r="D38" s="111" t="s">
        <v>747</v>
      </c>
      <c r="F38" s="41" t="s">
        <v>37</v>
      </c>
      <c r="G38" s="24">
        <v>220</v>
      </c>
      <c r="H38" s="305"/>
      <c r="I38" s="25">
        <f t="shared" ref="I38:I41" si="2">G38*H38</f>
        <v>0</v>
      </c>
      <c r="J38" s="37" t="s">
        <v>35</v>
      </c>
    </row>
    <row r="39" spans="1:10">
      <c r="A39" s="42"/>
      <c r="B39" s="34"/>
      <c r="D39" s="111" t="s">
        <v>744</v>
      </c>
      <c r="F39" s="41" t="s">
        <v>37</v>
      </c>
      <c r="G39" s="24">
        <v>220</v>
      </c>
      <c r="H39" s="305"/>
      <c r="I39" s="25">
        <f t="shared" si="2"/>
        <v>0</v>
      </c>
      <c r="J39" s="37" t="s">
        <v>35</v>
      </c>
    </row>
    <row r="40" spans="1:10">
      <c r="A40" s="42"/>
      <c r="B40" s="34"/>
      <c r="D40" s="111" t="s">
        <v>748</v>
      </c>
      <c r="F40" s="41" t="s">
        <v>37</v>
      </c>
      <c r="G40" s="24">
        <v>220</v>
      </c>
      <c r="H40" s="305"/>
      <c r="I40" s="25">
        <f t="shared" si="2"/>
        <v>0</v>
      </c>
      <c r="J40" s="37" t="s">
        <v>35</v>
      </c>
    </row>
    <row r="41" spans="1:10">
      <c r="A41" s="42"/>
      <c r="B41" s="34"/>
      <c r="D41" s="111" t="s">
        <v>761</v>
      </c>
      <c r="F41" s="41" t="s">
        <v>37</v>
      </c>
      <c r="G41" s="24">
        <v>220</v>
      </c>
      <c r="H41" s="305"/>
      <c r="I41" s="25">
        <f t="shared" si="2"/>
        <v>0</v>
      </c>
      <c r="J41" s="37" t="s">
        <v>35</v>
      </c>
    </row>
    <row r="42" spans="1:10">
      <c r="B42" s="34"/>
      <c r="D42" s="36"/>
      <c r="F42" s="38"/>
      <c r="G42" s="39"/>
    </row>
    <row r="43" spans="1:10" ht="94.5" customHeight="1">
      <c r="A43" s="33" t="s">
        <v>33</v>
      </c>
      <c r="B43" s="34">
        <v>14</v>
      </c>
      <c r="D43" s="36" t="s">
        <v>856</v>
      </c>
      <c r="F43" s="38" t="s">
        <v>34</v>
      </c>
      <c r="G43" s="39">
        <v>537</v>
      </c>
      <c r="H43" s="305"/>
      <c r="I43" s="25">
        <f>G43*H43</f>
        <v>0</v>
      </c>
      <c r="J43" s="37" t="s">
        <v>35</v>
      </c>
    </row>
    <row r="44" spans="1:10">
      <c r="B44" s="34"/>
      <c r="D44" s="36"/>
      <c r="F44" s="38"/>
      <c r="G44" s="39"/>
    </row>
    <row r="45" spans="1:10" ht="165.75">
      <c r="A45" s="33" t="s">
        <v>33</v>
      </c>
      <c r="B45" s="34">
        <v>15</v>
      </c>
      <c r="D45" s="121" t="s">
        <v>854</v>
      </c>
      <c r="F45" s="186" t="s">
        <v>37</v>
      </c>
      <c r="G45" s="187">
        <v>250</v>
      </c>
      <c r="H45" s="307"/>
      <c r="I45" s="188">
        <f>G45*H45</f>
        <v>0</v>
      </c>
      <c r="J45" s="37" t="s">
        <v>35</v>
      </c>
    </row>
    <row r="46" spans="1:10" s="180" customFormat="1">
      <c r="A46" s="181"/>
      <c r="B46" s="178"/>
      <c r="D46" s="182"/>
      <c r="F46" s="183"/>
      <c r="G46" s="184"/>
      <c r="H46" s="185"/>
      <c r="I46" s="179"/>
    </row>
    <row r="47" spans="1:10" ht="225" customHeight="1">
      <c r="A47" s="33" t="s">
        <v>33</v>
      </c>
      <c r="B47" s="34">
        <v>16</v>
      </c>
      <c r="D47" s="121" t="s">
        <v>855</v>
      </c>
      <c r="F47" s="189" t="s">
        <v>34</v>
      </c>
      <c r="G47" s="187">
        <v>293</v>
      </c>
      <c r="H47" s="307"/>
      <c r="I47" s="188">
        <f>G47*H47</f>
        <v>0</v>
      </c>
      <c r="J47" s="37" t="s">
        <v>35</v>
      </c>
    </row>
    <row r="48" spans="1:10" s="180" customFormat="1">
      <c r="A48" s="181"/>
      <c r="B48" s="178"/>
      <c r="D48" s="182"/>
      <c r="F48" s="183"/>
      <c r="G48" s="184"/>
      <c r="H48" s="185"/>
      <c r="I48" s="179"/>
    </row>
    <row r="49" spans="1:11" ht="81.75" customHeight="1">
      <c r="A49" s="212" t="s">
        <v>33</v>
      </c>
      <c r="B49" s="213">
        <v>17</v>
      </c>
      <c r="C49" s="214"/>
      <c r="D49" s="217" t="s">
        <v>868</v>
      </c>
      <c r="E49" s="215"/>
      <c r="F49" s="210" t="s">
        <v>45</v>
      </c>
      <c r="G49" s="209">
        <v>4.5</v>
      </c>
      <c r="H49" s="308"/>
      <c r="I49" s="216">
        <f>G49*H49</f>
        <v>0</v>
      </c>
      <c r="J49" s="211" t="s">
        <v>35</v>
      </c>
    </row>
    <row r="50" spans="1:11" s="180" customFormat="1">
      <c r="A50" s="181"/>
      <c r="B50" s="178"/>
      <c r="D50" s="182"/>
      <c r="F50" s="183"/>
      <c r="G50" s="184"/>
      <c r="H50" s="185"/>
      <c r="I50" s="179"/>
    </row>
    <row r="51" spans="1:11" s="180" customFormat="1" ht="106.5" customHeight="1">
      <c r="A51" s="212" t="s">
        <v>33</v>
      </c>
      <c r="B51" s="213">
        <v>18</v>
      </c>
      <c r="C51" s="214"/>
      <c r="D51" s="217" t="s">
        <v>869</v>
      </c>
      <c r="E51" s="215"/>
      <c r="F51" s="210" t="s">
        <v>351</v>
      </c>
      <c r="G51" s="209">
        <v>1</v>
      </c>
      <c r="H51" s="308"/>
      <c r="I51" s="216">
        <f>G51*H51</f>
        <v>0</v>
      </c>
      <c r="J51" s="211" t="s">
        <v>35</v>
      </c>
    </row>
    <row r="52" spans="1:11">
      <c r="B52" s="34"/>
      <c r="D52" s="36"/>
      <c r="F52" s="38"/>
      <c r="G52" s="39"/>
    </row>
    <row r="53" spans="1:11" ht="57" customHeight="1">
      <c r="A53" s="33" t="s">
        <v>33</v>
      </c>
      <c r="B53" s="34">
        <v>19</v>
      </c>
      <c r="D53" s="36" t="s">
        <v>329</v>
      </c>
      <c r="E53" s="37"/>
      <c r="F53" s="38"/>
      <c r="K53" s="45"/>
    </row>
    <row r="54" spans="1:11">
      <c r="A54" s="33"/>
      <c r="B54" s="34"/>
      <c r="D54" s="46" t="s">
        <v>38</v>
      </c>
      <c r="E54" s="37"/>
      <c r="F54" s="38" t="s">
        <v>36</v>
      </c>
      <c r="G54" s="24">
        <v>7</v>
      </c>
      <c r="H54" s="305"/>
      <c r="I54" s="25">
        <f>G54*H54</f>
        <v>0</v>
      </c>
      <c r="J54" s="1" t="s">
        <v>35</v>
      </c>
    </row>
    <row r="55" spans="1:11">
      <c r="A55" s="33"/>
      <c r="B55" s="34"/>
      <c r="D55" s="46" t="s">
        <v>39</v>
      </c>
      <c r="E55" s="37"/>
      <c r="F55" s="38" t="s">
        <v>36</v>
      </c>
      <c r="G55" s="24">
        <v>2</v>
      </c>
      <c r="H55" s="305"/>
      <c r="I55" s="25">
        <f>G55*H55</f>
        <v>0</v>
      </c>
      <c r="J55" s="1" t="s">
        <v>35</v>
      </c>
    </row>
    <row r="56" spans="1:11" s="37" customFormat="1">
      <c r="A56" s="42"/>
      <c r="B56" s="104"/>
      <c r="C56" s="35"/>
      <c r="D56" s="225"/>
      <c r="F56" s="256"/>
      <c r="G56" s="24"/>
      <c r="H56" s="44"/>
      <c r="I56" s="82"/>
    </row>
    <row r="57" spans="1:11" ht="81.75" customHeight="1">
      <c r="A57" s="60" t="s">
        <v>33</v>
      </c>
      <c r="B57" s="61">
        <v>20</v>
      </c>
      <c r="D57" s="260" t="s">
        <v>357</v>
      </c>
      <c r="E57" s="62"/>
      <c r="F57" s="70" t="s">
        <v>351</v>
      </c>
      <c r="G57" s="71">
        <v>1</v>
      </c>
      <c r="H57" s="306"/>
      <c r="I57" s="25">
        <f>G57*H57</f>
        <v>0</v>
      </c>
      <c r="J57" s="1" t="s">
        <v>35</v>
      </c>
    </row>
    <row r="58" spans="1:11">
      <c r="A58" s="33"/>
      <c r="B58" s="34"/>
      <c r="D58" s="36"/>
      <c r="E58" s="37"/>
      <c r="F58" s="38"/>
    </row>
    <row r="59" spans="1:11" ht="44.25" customHeight="1">
      <c r="A59" s="60" t="s">
        <v>33</v>
      </c>
      <c r="B59" s="61">
        <v>21</v>
      </c>
      <c r="D59" s="260" t="s">
        <v>870</v>
      </c>
      <c r="E59" s="37"/>
      <c r="F59" s="38" t="s">
        <v>36</v>
      </c>
      <c r="G59" s="24">
        <v>175</v>
      </c>
      <c r="H59" s="305"/>
      <c r="I59" s="25">
        <f>G59*H59</f>
        <v>0</v>
      </c>
      <c r="J59" s="1" t="s">
        <v>35</v>
      </c>
    </row>
    <row r="60" spans="1:11">
      <c r="A60" s="33"/>
      <c r="B60" s="34"/>
      <c r="D60" s="36"/>
      <c r="E60" s="37"/>
      <c r="F60" s="38"/>
    </row>
    <row r="61" spans="1:11">
      <c r="A61" s="48"/>
      <c r="B61" s="49"/>
      <c r="C61" s="50"/>
      <c r="D61" s="50"/>
      <c r="E61" s="50"/>
      <c r="F61" s="50"/>
      <c r="G61" s="51"/>
      <c r="H61" s="52"/>
      <c r="I61" s="53"/>
    </row>
    <row r="62" spans="1:11" ht="18">
      <c r="A62" s="54" t="s">
        <v>27</v>
      </c>
      <c r="B62" s="55"/>
      <c r="C62" s="56"/>
      <c r="D62" s="55" t="s">
        <v>40</v>
      </c>
      <c r="E62" s="35"/>
      <c r="F62" s="57"/>
      <c r="G62" s="58"/>
      <c r="H62" s="57"/>
      <c r="I62" s="59">
        <f>SUM(I4:I59)</f>
        <v>0</v>
      </c>
      <c r="J62" s="1" t="s">
        <v>35</v>
      </c>
    </row>
    <row r="65" spans="1:4">
      <c r="A65" s="33"/>
      <c r="B65" s="34" t="s">
        <v>41</v>
      </c>
      <c r="D65" s="36"/>
    </row>
    <row r="80" spans="1:4">
      <c r="A80" s="33" t="s">
        <v>41</v>
      </c>
      <c r="B80" s="34" t="s">
        <v>41</v>
      </c>
    </row>
  </sheetData>
  <sheetProtection password="CC1A" sheet="1" objects="1" scenarios="1"/>
  <pageMargins left="0.74791666666666667" right="0.74791666666666667" top="0.98402777777777772" bottom="0.98402777777777772" header="0.51180555555555551" footer="0.51180555555555551"/>
  <pageSetup paperSize="9" scale="76" firstPageNumber="0" fitToHeight="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topLeftCell="A6" zoomScaleNormal="100" zoomScaleSheetLayoutView="100" workbookViewId="0">
      <selection activeCell="H16" sqref="H16"/>
    </sheetView>
  </sheetViews>
  <sheetFormatPr defaultRowHeight="12.75"/>
  <cols>
    <col min="1" max="1" width="4.140625" style="60" customWidth="1"/>
    <col min="2" max="2" width="3.7109375" style="61" customWidth="1"/>
    <col min="3" max="3" width="2.42578125" style="1" customWidth="1"/>
    <col min="4" max="4" width="56.7109375" style="22" customWidth="1"/>
    <col min="5" max="5" width="4.85546875" style="62" customWidth="1"/>
    <col min="6" max="6" width="7.85546875" style="63" customWidth="1"/>
    <col min="7" max="7" width="10" style="64" customWidth="1"/>
    <col min="8" max="8" width="8.7109375" style="25" customWidth="1"/>
    <col min="9" max="9" width="11.28515625" style="25" customWidth="1"/>
    <col min="10" max="10" width="4" style="1" customWidth="1"/>
    <col min="11" max="16384" width="9.140625" style="1"/>
  </cols>
  <sheetData>
    <row r="1" spans="1:10" ht="18">
      <c r="A1" s="26" t="s">
        <v>42</v>
      </c>
      <c r="B1" s="27"/>
      <c r="C1" s="28"/>
      <c r="D1" s="65" t="s">
        <v>5</v>
      </c>
    </row>
    <row r="3" spans="1:10" ht="38.25">
      <c r="F3" s="66" t="s">
        <v>29</v>
      </c>
      <c r="G3" s="67" t="s">
        <v>30</v>
      </c>
      <c r="H3" s="68" t="s">
        <v>31</v>
      </c>
      <c r="I3" s="68" t="s">
        <v>43</v>
      </c>
    </row>
    <row r="4" spans="1:10" ht="89.25">
      <c r="A4" s="60" t="s">
        <v>44</v>
      </c>
      <c r="B4" s="61">
        <v>1</v>
      </c>
      <c r="D4" s="218" t="s">
        <v>871</v>
      </c>
    </row>
    <row r="5" spans="1:10">
      <c r="D5" s="218"/>
    </row>
    <row r="6" spans="1:10" ht="25.5" customHeight="1">
      <c r="D6" s="219" t="s">
        <v>833</v>
      </c>
      <c r="F6" s="62" t="s">
        <v>45</v>
      </c>
      <c r="G6" s="293">
        <v>42</v>
      </c>
      <c r="H6" s="223"/>
      <c r="I6" s="179"/>
      <c r="J6" s="6"/>
    </row>
    <row r="7" spans="1:10" ht="28.5" customHeight="1">
      <c r="D7" s="219" t="s">
        <v>834</v>
      </c>
      <c r="F7" s="294" t="s">
        <v>45</v>
      </c>
      <c r="G7" s="295">
        <v>24</v>
      </c>
      <c r="I7" s="179"/>
      <c r="J7" s="6"/>
    </row>
    <row r="8" spans="1:10" ht="42.75" customHeight="1">
      <c r="D8" s="219" t="s">
        <v>835</v>
      </c>
      <c r="F8" s="296" t="s">
        <v>45</v>
      </c>
      <c r="G8" s="297">
        <v>16</v>
      </c>
      <c r="I8" s="179"/>
      <c r="J8" s="6"/>
    </row>
    <row r="9" spans="1:10">
      <c r="F9" s="70" t="s">
        <v>45</v>
      </c>
      <c r="G9" s="71">
        <f>G6+G7+G8</f>
        <v>82</v>
      </c>
      <c r="H9" s="306"/>
      <c r="I9" s="25">
        <f>G9*H9</f>
        <v>0</v>
      </c>
      <c r="J9" s="6" t="s">
        <v>35</v>
      </c>
    </row>
    <row r="10" spans="1:10">
      <c r="F10" s="70"/>
      <c r="G10" s="71"/>
    </row>
    <row r="11" spans="1:10" ht="57" customHeight="1">
      <c r="A11" s="60" t="s">
        <v>44</v>
      </c>
      <c r="B11" s="61">
        <v>2</v>
      </c>
      <c r="D11" s="69" t="s">
        <v>336</v>
      </c>
      <c r="F11" s="70" t="s">
        <v>37</v>
      </c>
      <c r="G11" s="71">
        <v>37</v>
      </c>
      <c r="H11" s="306"/>
      <c r="I11" s="25">
        <f>G11*H11</f>
        <v>0</v>
      </c>
      <c r="J11" s="1" t="s">
        <v>35</v>
      </c>
    </row>
    <row r="12" spans="1:10">
      <c r="F12" s="70"/>
      <c r="G12" s="71"/>
    </row>
    <row r="13" spans="1:10" ht="82.5" customHeight="1">
      <c r="A13" s="60" t="s">
        <v>44</v>
      </c>
      <c r="B13" s="61">
        <v>3</v>
      </c>
      <c r="D13" s="222" t="s">
        <v>353</v>
      </c>
      <c r="F13" s="70" t="s">
        <v>45</v>
      </c>
      <c r="G13" s="71">
        <v>55</v>
      </c>
      <c r="H13" s="306"/>
      <c r="I13" s="25">
        <f>G13*H13</f>
        <v>0</v>
      </c>
      <c r="J13" s="1" t="s">
        <v>35</v>
      </c>
    </row>
    <row r="14" spans="1:10">
      <c r="F14" s="70"/>
      <c r="G14" s="71"/>
    </row>
    <row r="15" spans="1:10" ht="57" customHeight="1">
      <c r="A15" s="60" t="s">
        <v>44</v>
      </c>
      <c r="B15" s="61">
        <v>4</v>
      </c>
      <c r="D15" s="222" t="s">
        <v>763</v>
      </c>
      <c r="F15" s="70" t="s">
        <v>45</v>
      </c>
      <c r="G15" s="71">
        <v>19.2</v>
      </c>
      <c r="H15" s="306"/>
      <c r="I15" s="25">
        <f>G15*H15</f>
        <v>0</v>
      </c>
      <c r="J15" s="1" t="s">
        <v>35</v>
      </c>
    </row>
    <row r="16" spans="1:10">
      <c r="F16" s="70"/>
      <c r="G16" s="71"/>
    </row>
    <row r="17" spans="1:10">
      <c r="A17" s="72"/>
      <c r="B17" s="48"/>
      <c r="C17" s="13"/>
      <c r="D17" s="73"/>
      <c r="E17" s="74"/>
      <c r="F17" s="75"/>
      <c r="G17" s="76"/>
      <c r="H17" s="53"/>
      <c r="I17" s="53"/>
    </row>
    <row r="18" spans="1:10" ht="18">
      <c r="A18" s="77" t="s">
        <v>42</v>
      </c>
      <c r="B18" s="56"/>
      <c r="C18" s="56"/>
      <c r="D18" s="55" t="s">
        <v>46</v>
      </c>
      <c r="E18" s="78"/>
      <c r="F18" s="79"/>
      <c r="G18" s="58"/>
      <c r="H18" s="59"/>
      <c r="I18" s="80">
        <f>SUM(I6:I15)</f>
        <v>0</v>
      </c>
      <c r="J18" s="81" t="s">
        <v>35</v>
      </c>
    </row>
  </sheetData>
  <sheetProtection password="CC1A" sheet="1" objects="1" scenarios="1"/>
  <pageMargins left="0.74791666666666667" right="0.74791666666666667" top="0.98402777777777772" bottom="0.98402777777777772" header="0.51180555555555551" footer="0.51180555555555551"/>
  <pageSetup paperSize="9" scale="77" firstPageNumber="0" fitToHeight="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Normal="100" zoomScaleSheetLayoutView="100" workbookViewId="0">
      <selection activeCell="H10" sqref="H10"/>
    </sheetView>
  </sheetViews>
  <sheetFormatPr defaultRowHeight="12.75"/>
  <cols>
    <col min="1" max="1" width="4.140625" style="1" customWidth="1"/>
    <col min="2" max="2" width="3.7109375" style="1" customWidth="1"/>
    <col min="3" max="3" width="2.42578125" style="1" customWidth="1"/>
    <col min="4" max="4" width="56.7109375" style="1" customWidth="1"/>
    <col min="5" max="5" width="2.5703125" style="1" customWidth="1"/>
    <col min="6" max="6" width="7.85546875" style="1" customWidth="1"/>
    <col min="7" max="7" width="10" style="25" customWidth="1"/>
    <col min="8" max="8" width="8.7109375" style="1" customWidth="1"/>
    <col min="9" max="9" width="14.7109375" style="82" customWidth="1"/>
    <col min="10" max="10" width="4" style="1" customWidth="1"/>
    <col min="11" max="16384" width="9.140625" style="1"/>
  </cols>
  <sheetData>
    <row r="1" spans="1:10" ht="18">
      <c r="A1" s="83" t="s">
        <v>47</v>
      </c>
      <c r="B1" s="84"/>
      <c r="C1" s="85"/>
      <c r="D1" s="86" t="s">
        <v>7</v>
      </c>
      <c r="F1" s="38"/>
      <c r="G1" s="64"/>
    </row>
    <row r="2" spans="1:10">
      <c r="A2" s="60"/>
      <c r="B2" s="87"/>
      <c r="D2" s="22"/>
      <c r="F2" s="38"/>
      <c r="G2" s="64"/>
    </row>
    <row r="3" spans="1:10" ht="25.5">
      <c r="A3" s="60"/>
      <c r="B3" s="87"/>
      <c r="D3" s="22"/>
      <c r="F3" s="30" t="s">
        <v>29</v>
      </c>
      <c r="G3" s="88" t="s">
        <v>30</v>
      </c>
      <c r="H3" s="30" t="s">
        <v>48</v>
      </c>
      <c r="I3" s="89" t="s">
        <v>32</v>
      </c>
    </row>
    <row r="4" spans="1:10" ht="79.5" customHeight="1">
      <c r="A4" s="60" t="s">
        <v>49</v>
      </c>
      <c r="B4" s="61">
        <v>1</v>
      </c>
      <c r="D4" s="225" t="s">
        <v>850</v>
      </c>
      <c r="E4" s="62"/>
      <c r="G4" s="1"/>
      <c r="I4" s="1"/>
    </row>
    <row r="5" spans="1:10" ht="14.25">
      <c r="A5" s="227"/>
      <c r="B5" s="226"/>
      <c r="C5" s="220"/>
      <c r="D5" s="225"/>
      <c r="E5" s="220"/>
      <c r="F5" s="70"/>
      <c r="G5" s="71"/>
      <c r="H5" s="25"/>
    </row>
    <row r="6" spans="1:10" ht="14.25">
      <c r="A6" s="227"/>
      <c r="B6" s="226"/>
      <c r="C6" s="220"/>
      <c r="D6" s="225" t="s">
        <v>338</v>
      </c>
      <c r="E6" s="220"/>
      <c r="F6" s="62" t="s">
        <v>37</v>
      </c>
      <c r="G6" s="293">
        <v>905</v>
      </c>
      <c r="H6" s="25"/>
    </row>
    <row r="7" spans="1:10" ht="14.25">
      <c r="A7" s="227"/>
      <c r="B7" s="226"/>
      <c r="C7" s="220"/>
      <c r="D7" s="225" t="s">
        <v>832</v>
      </c>
      <c r="E7" s="220"/>
      <c r="F7" s="296" t="s">
        <v>37</v>
      </c>
      <c r="G7" s="297">
        <v>210</v>
      </c>
      <c r="H7" s="25"/>
    </row>
    <row r="8" spans="1:10" ht="14.25">
      <c r="A8" s="227"/>
      <c r="B8" s="226"/>
      <c r="C8" s="220"/>
      <c r="D8" s="225"/>
      <c r="E8" s="220"/>
      <c r="F8" s="70" t="s">
        <v>37</v>
      </c>
      <c r="G8" s="71">
        <f>G6+G7</f>
        <v>1115</v>
      </c>
      <c r="H8" s="306"/>
      <c r="I8" s="298">
        <f>G8*H8</f>
        <v>0</v>
      </c>
      <c r="J8" s="1" t="s">
        <v>35</v>
      </c>
    </row>
    <row r="9" spans="1:10" s="6" customFormat="1">
      <c r="A9" s="91"/>
      <c r="B9" s="92"/>
      <c r="D9" s="93"/>
      <c r="F9" s="94"/>
      <c r="G9" s="95"/>
      <c r="I9" s="298"/>
    </row>
    <row r="10" spans="1:10" s="6" customFormat="1" ht="94.5" customHeight="1">
      <c r="A10" s="60" t="s">
        <v>49</v>
      </c>
      <c r="B10" s="47">
        <v>2</v>
      </c>
      <c r="D10" s="230" t="s">
        <v>350</v>
      </c>
      <c r="F10" s="70" t="s">
        <v>37</v>
      </c>
      <c r="G10" s="95">
        <v>73</v>
      </c>
      <c r="H10" s="309"/>
      <c r="I10" s="298">
        <f>G10*H10</f>
        <v>0</v>
      </c>
      <c r="J10" s="1" t="s">
        <v>35</v>
      </c>
    </row>
    <row r="11" spans="1:10" s="6" customFormat="1">
      <c r="A11" s="60"/>
      <c r="B11" s="47"/>
      <c r="D11" s="93"/>
      <c r="F11" s="94"/>
      <c r="G11" s="95"/>
      <c r="I11" s="298"/>
    </row>
    <row r="12" spans="1:10" s="6" customFormat="1" ht="13.5" thickBot="1">
      <c r="A12" s="190"/>
      <c r="B12" s="191"/>
      <c r="C12" s="192"/>
      <c r="D12" s="193"/>
      <c r="E12" s="192"/>
      <c r="F12" s="194"/>
      <c r="G12" s="195"/>
      <c r="H12" s="192"/>
      <c r="I12" s="299"/>
    </row>
    <row r="13" spans="1:10" ht="18">
      <c r="A13" s="83" t="s">
        <v>47</v>
      </c>
      <c r="B13" s="84"/>
      <c r="C13" s="55"/>
      <c r="D13" s="55" t="s">
        <v>50</v>
      </c>
      <c r="E13" s="78"/>
      <c r="F13" s="96"/>
      <c r="G13" s="58"/>
      <c r="H13" s="59"/>
      <c r="I13" s="298">
        <f>SUM(I5:I10)</f>
        <v>0</v>
      </c>
      <c r="J13" s="97" t="s">
        <v>35</v>
      </c>
    </row>
    <row r="14" spans="1:10">
      <c r="D14" s="22"/>
      <c r="F14" s="38"/>
      <c r="G14" s="64"/>
    </row>
  </sheetData>
  <sheetProtection password="CC1A" sheet="1" objects="1" scenarios="1"/>
  <pageMargins left="0.70833333333333337" right="0.70833333333333337" top="0.74791666666666667" bottom="0.74791666666666667" header="0.51180555555555551" footer="0.51180555555555551"/>
  <pageSetup paperSize="9" scale="77" firstPageNumber="0" fitToHeight="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zoomScaleNormal="100" zoomScaleSheetLayoutView="100" workbookViewId="0">
      <selection activeCell="H9" sqref="H9"/>
    </sheetView>
  </sheetViews>
  <sheetFormatPr defaultRowHeight="12.75"/>
  <cols>
    <col min="1" max="1" width="4.140625" style="1" customWidth="1"/>
    <col min="2" max="2" width="3.7109375" style="98" customWidth="1"/>
    <col min="3" max="3" width="2.42578125" style="1" customWidth="1"/>
    <col min="4" max="4" width="56.7109375" style="1" customWidth="1"/>
    <col min="5" max="5" width="4.85546875" style="1" customWidth="1"/>
    <col min="6" max="6" width="7.85546875" style="1" customWidth="1"/>
    <col min="7" max="7" width="10" style="25" customWidth="1"/>
    <col min="8" max="8" width="8.7109375" style="25" customWidth="1"/>
    <col min="9" max="9" width="10.28515625" style="25" customWidth="1"/>
    <col min="10" max="10" width="4" style="1" customWidth="1"/>
    <col min="11" max="16384" width="9.140625" style="1"/>
  </cols>
  <sheetData>
    <row r="1" spans="1:10" ht="18">
      <c r="A1" s="83" t="s">
        <v>51</v>
      </c>
      <c r="B1" s="55"/>
      <c r="C1" s="85"/>
      <c r="D1" s="86" t="s">
        <v>9</v>
      </c>
      <c r="F1" s="38"/>
      <c r="G1" s="64"/>
    </row>
    <row r="2" spans="1:10">
      <c r="A2" s="60"/>
      <c r="B2" s="61"/>
      <c r="D2" s="22"/>
      <c r="F2" s="38"/>
      <c r="G2" s="64"/>
    </row>
    <row r="3" spans="1:10" ht="25.5">
      <c r="A3" s="60"/>
      <c r="B3" s="61"/>
      <c r="D3" s="22"/>
      <c r="F3" s="30" t="s">
        <v>29</v>
      </c>
      <c r="G3" s="88" t="s">
        <v>30</v>
      </c>
      <c r="H3" s="32" t="s">
        <v>48</v>
      </c>
      <c r="I3" s="32" t="s">
        <v>32</v>
      </c>
    </row>
    <row r="4" spans="1:10">
      <c r="A4" s="60"/>
      <c r="B4" s="61"/>
      <c r="D4" s="22"/>
      <c r="E4" s="62"/>
      <c r="F4" s="70"/>
      <c r="G4" s="71"/>
    </row>
    <row r="5" spans="1:10" ht="57" customHeight="1">
      <c r="A5" s="60" t="s">
        <v>52</v>
      </c>
      <c r="B5" s="61">
        <v>1</v>
      </c>
      <c r="D5" s="221" t="s">
        <v>749</v>
      </c>
      <c r="E5" s="62"/>
      <c r="F5" s="70" t="s">
        <v>34</v>
      </c>
      <c r="G5" s="71">
        <v>1200</v>
      </c>
      <c r="H5" s="306"/>
      <c r="I5" s="25">
        <f>G5*H5</f>
        <v>0</v>
      </c>
      <c r="J5" s="1" t="s">
        <v>35</v>
      </c>
    </row>
    <row r="6" spans="1:10">
      <c r="A6" s="60"/>
      <c r="B6" s="61"/>
      <c r="D6" s="22"/>
      <c r="E6" s="62"/>
      <c r="F6" s="70"/>
      <c r="G6" s="71"/>
    </row>
    <row r="7" spans="1:10" ht="43.5" customHeight="1">
      <c r="A7" s="60" t="s">
        <v>52</v>
      </c>
      <c r="B7" s="61">
        <v>2</v>
      </c>
      <c r="D7" s="221" t="s">
        <v>750</v>
      </c>
      <c r="E7" s="62"/>
      <c r="F7" s="70" t="s">
        <v>37</v>
      </c>
      <c r="G7" s="71">
        <v>64.2</v>
      </c>
      <c r="H7" s="306"/>
      <c r="I7" s="25">
        <f>G7*H7</f>
        <v>0</v>
      </c>
      <c r="J7" s="1" t="s">
        <v>35</v>
      </c>
    </row>
    <row r="8" spans="1:10">
      <c r="A8" s="60"/>
      <c r="B8" s="61"/>
      <c r="D8" s="22"/>
      <c r="E8" s="62"/>
      <c r="F8" s="70"/>
      <c r="G8" s="71"/>
    </row>
    <row r="9" spans="1:10" ht="32.25" customHeight="1">
      <c r="A9" s="60" t="s">
        <v>52</v>
      </c>
      <c r="B9" s="61">
        <v>3</v>
      </c>
      <c r="D9" s="221" t="s">
        <v>751</v>
      </c>
      <c r="E9" s="62"/>
      <c r="F9" s="70" t="s">
        <v>36</v>
      </c>
      <c r="G9" s="71">
        <v>1</v>
      </c>
      <c r="H9" s="306"/>
      <c r="I9" s="25">
        <f>G9*H9</f>
        <v>0</v>
      </c>
      <c r="J9" s="1" t="s">
        <v>35</v>
      </c>
    </row>
    <row r="10" spans="1:10" s="6" customFormat="1" ht="13.5" thickBot="1">
      <c r="A10" s="196"/>
      <c r="B10" s="197"/>
      <c r="C10" s="198"/>
      <c r="D10" s="199"/>
      <c r="E10" s="200"/>
      <c r="F10" s="201"/>
      <c r="G10" s="202"/>
      <c r="H10" s="203"/>
      <c r="I10" s="203"/>
    </row>
    <row r="11" spans="1:10" ht="18">
      <c r="A11" s="83" t="s">
        <v>51</v>
      </c>
      <c r="B11" s="55"/>
      <c r="C11" s="55"/>
      <c r="D11" s="55" t="s">
        <v>53</v>
      </c>
      <c r="E11" s="78"/>
      <c r="F11" s="96"/>
      <c r="G11" s="58"/>
      <c r="H11" s="59"/>
      <c r="I11" s="59">
        <f>SUM(I4:I10)</f>
        <v>0</v>
      </c>
      <c r="J11" s="97" t="s">
        <v>35</v>
      </c>
    </row>
    <row r="12" spans="1:10">
      <c r="D12" s="22"/>
      <c r="F12" s="38"/>
      <c r="G12" s="64"/>
    </row>
  </sheetData>
  <sheetProtection sheet="1" objects="1" scenarios="1"/>
  <pageMargins left="0.70833333333333337" right="0.70833333333333337" top="0.74791666666666667" bottom="0.74791666666666667" header="0.51180555555555551" footer="0.51180555555555551"/>
  <pageSetup paperSize="9" scale="79" firstPageNumber="0"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3"/>
  <sheetViews>
    <sheetView showGridLines="0" topLeftCell="A43" zoomScaleNormal="100" zoomScaleSheetLayoutView="100" workbookViewId="0">
      <selection activeCell="G57" sqref="G57"/>
    </sheetView>
  </sheetViews>
  <sheetFormatPr defaultRowHeight="12.75"/>
  <cols>
    <col min="1" max="1" width="4.140625" style="60" customWidth="1"/>
    <col min="2" max="2" width="3.7109375" style="61" customWidth="1"/>
    <col min="3" max="3" width="2.42578125" style="1" customWidth="1"/>
    <col min="4" max="4" width="56.7109375" style="99" customWidth="1"/>
    <col min="5" max="5" width="4.85546875" style="1" customWidth="1"/>
    <col min="6" max="6" width="7.85546875" style="38" customWidth="1"/>
    <col min="7" max="7" width="10" style="64" customWidth="1"/>
    <col min="8" max="8" width="8.7109375" style="25" customWidth="1"/>
    <col min="9" max="9" width="11.140625" style="25" customWidth="1"/>
    <col min="10" max="10" width="4" style="1" customWidth="1"/>
    <col min="11" max="16384" width="9.140625" style="1"/>
  </cols>
  <sheetData>
    <row r="1" spans="1:11" ht="18">
      <c r="A1" s="26" t="s">
        <v>54</v>
      </c>
      <c r="B1" s="100"/>
      <c r="C1" s="28"/>
      <c r="D1" s="101" t="s">
        <v>11</v>
      </c>
    </row>
    <row r="3" spans="1:11" ht="38.25">
      <c r="D3" s="102"/>
      <c r="F3" s="30" t="s">
        <v>29</v>
      </c>
      <c r="G3" s="88" t="s">
        <v>30</v>
      </c>
      <c r="H3" s="32" t="s">
        <v>31</v>
      </c>
      <c r="I3" s="32" t="s">
        <v>32</v>
      </c>
    </row>
    <row r="4" spans="1:11" ht="81" customHeight="1">
      <c r="A4" s="60" t="s">
        <v>55</v>
      </c>
      <c r="B4" s="61">
        <v>1</v>
      </c>
      <c r="D4" s="102" t="s">
        <v>872</v>
      </c>
      <c r="F4" s="70" t="s">
        <v>37</v>
      </c>
      <c r="G4" s="24">
        <v>82</v>
      </c>
      <c r="H4" s="306"/>
      <c r="I4" s="25">
        <f>G4*H4</f>
        <v>0</v>
      </c>
      <c r="J4" s="1" t="s">
        <v>35</v>
      </c>
    </row>
    <row r="5" spans="1:11" ht="16.5" customHeight="1">
      <c r="A5" s="232"/>
      <c r="B5" s="233"/>
      <c r="C5" s="231"/>
      <c r="D5" s="225"/>
      <c r="E5" s="234"/>
      <c r="F5" s="70"/>
      <c r="G5" s="24"/>
      <c r="K5" s="231"/>
    </row>
    <row r="6" spans="1:11" s="37" customFormat="1" ht="144.75" customHeight="1">
      <c r="A6" s="157" t="s">
        <v>55</v>
      </c>
      <c r="B6" s="104">
        <v>2</v>
      </c>
      <c r="C6" s="252"/>
      <c r="D6" s="240" t="s">
        <v>874</v>
      </c>
      <c r="E6" s="252"/>
      <c r="F6" s="248"/>
      <c r="G6" s="237"/>
      <c r="H6" s="239"/>
      <c r="I6" s="239"/>
      <c r="J6" s="248"/>
      <c r="K6" s="252"/>
    </row>
    <row r="7" spans="1:11" s="37" customFormat="1" ht="156.75" customHeight="1">
      <c r="A7" s="250"/>
      <c r="B7" s="249"/>
      <c r="C7" s="252"/>
      <c r="D7" s="225" t="s">
        <v>340</v>
      </c>
      <c r="E7" s="252"/>
      <c r="F7" s="248"/>
      <c r="G7" s="237"/>
      <c r="H7" s="239"/>
      <c r="I7" s="239"/>
      <c r="J7" s="248"/>
      <c r="K7" s="252"/>
    </row>
    <row r="8" spans="1:11" s="37" customFormat="1" ht="54.75" customHeight="1">
      <c r="A8" s="252"/>
      <c r="B8" s="252"/>
      <c r="C8" s="252"/>
      <c r="D8" s="225" t="s">
        <v>345</v>
      </c>
      <c r="E8" s="252"/>
      <c r="F8" s="252"/>
      <c r="G8" s="252"/>
      <c r="H8" s="252"/>
      <c r="I8" s="252"/>
      <c r="J8" s="252"/>
      <c r="K8" s="252"/>
    </row>
    <row r="9" spans="1:11" s="37" customFormat="1" ht="16.5" customHeight="1">
      <c r="A9" s="250"/>
      <c r="B9" s="249"/>
      <c r="C9" s="252"/>
      <c r="D9" s="311"/>
      <c r="E9" s="252"/>
      <c r="F9" s="251"/>
      <c r="G9" s="229"/>
      <c r="H9" s="253"/>
      <c r="I9" s="254"/>
      <c r="J9" s="251"/>
      <c r="K9" s="252"/>
    </row>
    <row r="10" spans="1:11" s="37" customFormat="1" ht="16.5" customHeight="1">
      <c r="A10" s="250"/>
      <c r="B10" s="249"/>
      <c r="C10" s="252"/>
      <c r="D10" s="312" t="s">
        <v>873</v>
      </c>
      <c r="E10" s="252"/>
      <c r="F10" s="257" t="s">
        <v>37</v>
      </c>
      <c r="G10" s="255">
        <f>53+20</f>
        <v>73</v>
      </c>
      <c r="H10" s="310"/>
      <c r="I10" s="259">
        <f>G10*H10</f>
        <v>0</v>
      </c>
      <c r="J10" s="251" t="s">
        <v>35</v>
      </c>
      <c r="K10" s="252"/>
    </row>
    <row r="11" spans="1:11" ht="12.75" customHeight="1">
      <c r="D11" s="102"/>
      <c r="F11" s="70"/>
    </row>
    <row r="12" spans="1:11" ht="57" customHeight="1">
      <c r="A12" s="60" t="s">
        <v>55</v>
      </c>
      <c r="B12" s="61">
        <v>3</v>
      </c>
      <c r="D12" s="291" t="s">
        <v>843</v>
      </c>
      <c r="F12" s="70" t="s">
        <v>37</v>
      </c>
      <c r="G12" s="64">
        <v>1180</v>
      </c>
      <c r="H12" s="306"/>
      <c r="I12" s="25">
        <f>G12*H12</f>
        <v>0</v>
      </c>
      <c r="J12" s="1" t="s">
        <v>35</v>
      </c>
    </row>
    <row r="13" spans="1:11" ht="15" customHeight="1">
      <c r="D13" s="22"/>
      <c r="F13" s="70"/>
      <c r="G13" s="71"/>
    </row>
    <row r="14" spans="1:11" ht="94.5" customHeight="1">
      <c r="A14" s="60" t="s">
        <v>55</v>
      </c>
      <c r="B14" s="61">
        <v>4</v>
      </c>
      <c r="D14" s="225" t="s">
        <v>844</v>
      </c>
      <c r="F14" s="70" t="s">
        <v>37</v>
      </c>
      <c r="G14" s="71">
        <v>1180</v>
      </c>
      <c r="H14" s="306"/>
      <c r="I14" s="25">
        <f>G14*H14</f>
        <v>0</v>
      </c>
      <c r="J14" s="1" t="s">
        <v>35</v>
      </c>
    </row>
    <row r="15" spans="1:11" ht="15" customHeight="1">
      <c r="D15" s="22"/>
      <c r="F15" s="70"/>
      <c r="G15" s="71"/>
    </row>
    <row r="16" spans="1:11" ht="71.25" customHeight="1">
      <c r="A16" s="60" t="s">
        <v>55</v>
      </c>
      <c r="B16" s="61">
        <v>5</v>
      </c>
      <c r="D16" s="291" t="s">
        <v>846</v>
      </c>
      <c r="F16" s="70" t="s">
        <v>37</v>
      </c>
      <c r="G16" s="71">
        <v>1180</v>
      </c>
      <c r="H16" s="306"/>
      <c r="I16" s="25">
        <f>G16*H16</f>
        <v>0</v>
      </c>
      <c r="J16" s="1" t="s">
        <v>35</v>
      </c>
    </row>
    <row r="17" spans="1:10" ht="15" customHeight="1">
      <c r="D17" s="102"/>
      <c r="F17" s="70"/>
    </row>
    <row r="18" spans="1:10" ht="59.25" customHeight="1">
      <c r="A18" s="60" t="s">
        <v>55</v>
      </c>
      <c r="B18" s="61">
        <v>6</v>
      </c>
      <c r="D18" s="292" t="s">
        <v>845</v>
      </c>
      <c r="F18" s="70" t="s">
        <v>37</v>
      </c>
      <c r="G18" s="64">
        <v>700</v>
      </c>
      <c r="H18" s="306"/>
      <c r="I18" s="25">
        <f>G18*H18</f>
        <v>0</v>
      </c>
      <c r="J18" s="1" t="s">
        <v>35</v>
      </c>
    </row>
    <row r="19" spans="1:10" ht="12" customHeight="1">
      <c r="D19" s="102"/>
      <c r="F19" s="70"/>
    </row>
    <row r="20" spans="1:10" ht="67.5" customHeight="1">
      <c r="A20" s="60" t="s">
        <v>55</v>
      </c>
      <c r="B20" s="61">
        <v>7</v>
      </c>
      <c r="D20" s="292" t="s">
        <v>847</v>
      </c>
      <c r="F20" s="70" t="s">
        <v>37</v>
      </c>
      <c r="G20" s="64">
        <v>375</v>
      </c>
      <c r="H20" s="306"/>
      <c r="I20" s="25">
        <f>G20*H20</f>
        <v>0</v>
      </c>
      <c r="J20" s="1" t="s">
        <v>35</v>
      </c>
    </row>
    <row r="21" spans="1:10" hidden="1">
      <c r="A21" s="60" t="s">
        <v>44</v>
      </c>
      <c r="B21" s="61" t="s">
        <v>44</v>
      </c>
      <c r="D21" s="103"/>
      <c r="F21" s="70" t="s">
        <v>56</v>
      </c>
    </row>
    <row r="22" spans="1:10" hidden="1">
      <c r="D22" s="102"/>
    </row>
    <row r="23" spans="1:10" hidden="1">
      <c r="A23" s="33" t="s">
        <v>44</v>
      </c>
      <c r="B23" s="104" t="s">
        <v>49</v>
      </c>
      <c r="D23" s="103"/>
      <c r="F23" s="70" t="s">
        <v>36</v>
      </c>
    </row>
    <row r="24" spans="1:10" hidden="1">
      <c r="D24" s="102"/>
    </row>
    <row r="25" spans="1:10" ht="12.75" hidden="1" customHeight="1">
      <c r="A25" s="33" t="s">
        <v>44</v>
      </c>
      <c r="B25" s="104" t="s">
        <v>52</v>
      </c>
      <c r="C25" s="20"/>
      <c r="D25" s="103"/>
      <c r="F25" s="70" t="s">
        <v>36</v>
      </c>
    </row>
    <row r="26" spans="1:10" hidden="1">
      <c r="A26" s="105"/>
      <c r="B26" s="20"/>
      <c r="C26" s="61"/>
      <c r="D26" s="102"/>
      <c r="F26" s="70"/>
      <c r="G26" s="71"/>
    </row>
    <row r="27" spans="1:10" hidden="1">
      <c r="A27" s="60" t="s">
        <v>44</v>
      </c>
      <c r="B27" s="61" t="s">
        <v>55</v>
      </c>
      <c r="D27" s="103"/>
      <c r="F27" s="70" t="s">
        <v>56</v>
      </c>
      <c r="G27" s="71"/>
    </row>
    <row r="28" spans="1:10" hidden="1">
      <c r="A28" s="105"/>
      <c r="B28" s="20"/>
      <c r="C28" s="61"/>
      <c r="D28" s="102"/>
      <c r="F28" s="70"/>
      <c r="G28" s="71"/>
    </row>
    <row r="29" spans="1:10" hidden="1">
      <c r="A29" s="60" t="s">
        <v>44</v>
      </c>
      <c r="B29" s="61" t="s">
        <v>57</v>
      </c>
      <c r="D29" s="103"/>
      <c r="F29" s="70" t="s">
        <v>56</v>
      </c>
      <c r="G29" s="71"/>
    </row>
    <row r="30" spans="1:10" hidden="1">
      <c r="D30" s="102"/>
      <c r="G30" s="71"/>
    </row>
    <row r="31" spans="1:10" hidden="1">
      <c r="A31" s="33" t="s">
        <v>44</v>
      </c>
      <c r="B31" s="104" t="s">
        <v>58</v>
      </c>
      <c r="C31" s="20"/>
      <c r="D31" s="103"/>
      <c r="F31" s="70" t="s">
        <v>59</v>
      </c>
      <c r="G31" s="71"/>
    </row>
    <row r="32" spans="1:10" hidden="1">
      <c r="A32" s="105"/>
      <c r="B32" s="20"/>
      <c r="C32" s="61"/>
      <c r="D32" s="102"/>
      <c r="F32" s="70"/>
      <c r="G32" s="71"/>
    </row>
    <row r="33" spans="1:11" hidden="1">
      <c r="A33" s="60" t="s">
        <v>44</v>
      </c>
      <c r="B33" s="61" t="s">
        <v>60</v>
      </c>
      <c r="D33" s="103"/>
      <c r="F33" s="70" t="s">
        <v>56</v>
      </c>
      <c r="G33" s="71"/>
    </row>
    <row r="34" spans="1:11" hidden="1">
      <c r="C34" s="61"/>
      <c r="D34" s="102"/>
      <c r="F34" s="70"/>
      <c r="G34" s="71"/>
    </row>
    <row r="35" spans="1:11" hidden="1">
      <c r="A35" s="60" t="s">
        <v>44</v>
      </c>
      <c r="B35" s="61" t="s">
        <v>61</v>
      </c>
      <c r="D35" s="103"/>
      <c r="F35" s="70" t="s">
        <v>56</v>
      </c>
      <c r="G35" s="71"/>
    </row>
    <row r="36" spans="1:11" hidden="1">
      <c r="D36" s="102"/>
    </row>
    <row r="37" spans="1:11" hidden="1">
      <c r="A37" s="72"/>
      <c r="B37" s="48"/>
      <c r="C37" s="13"/>
      <c r="D37" s="106"/>
      <c r="E37" s="13"/>
      <c r="F37" s="107"/>
      <c r="G37" s="76"/>
      <c r="H37" s="53"/>
      <c r="I37" s="53"/>
    </row>
    <row r="38" spans="1:11" ht="15" customHeight="1">
      <c r="A38" s="91"/>
      <c r="B38" s="47"/>
      <c r="C38" s="6"/>
      <c r="D38" s="280"/>
      <c r="E38" s="6"/>
      <c r="F38" s="94"/>
      <c r="G38" s="95"/>
      <c r="H38" s="281"/>
      <c r="I38" s="281"/>
    </row>
    <row r="39" spans="1:11" ht="112.5" customHeight="1">
      <c r="A39" s="60" t="s">
        <v>55</v>
      </c>
      <c r="B39" s="61">
        <v>8</v>
      </c>
      <c r="D39" s="90" t="s">
        <v>851</v>
      </c>
      <c r="F39" s="1"/>
      <c r="G39" s="1"/>
      <c r="H39" s="1"/>
      <c r="I39" s="1"/>
    </row>
    <row r="40" spans="1:11" ht="17.25" customHeight="1">
      <c r="A40" s="227"/>
      <c r="B40" s="226"/>
      <c r="C40" s="236"/>
      <c r="D40" s="311"/>
      <c r="E40" s="236"/>
      <c r="F40" s="224"/>
      <c r="G40" s="229"/>
      <c r="H40" s="228"/>
      <c r="I40" s="235"/>
      <c r="J40" s="224"/>
      <c r="K40" s="236"/>
    </row>
    <row r="41" spans="1:11" ht="18" customHeight="1">
      <c r="A41" s="227"/>
      <c r="B41" s="226"/>
      <c r="C41" s="236"/>
      <c r="D41" s="312" t="s">
        <v>873</v>
      </c>
      <c r="E41" s="236"/>
      <c r="F41" s="70" t="s">
        <v>37</v>
      </c>
      <c r="G41" s="71">
        <v>375</v>
      </c>
      <c r="H41" s="306"/>
      <c r="I41" s="25">
        <f>G41*H41</f>
        <v>0</v>
      </c>
      <c r="J41" s="1" t="s">
        <v>35</v>
      </c>
    </row>
    <row r="42" spans="1:11" ht="15" customHeight="1">
      <c r="D42" s="108"/>
      <c r="F42" s="70"/>
    </row>
    <row r="43" spans="1:11" ht="57" customHeight="1">
      <c r="A43" s="60" t="s">
        <v>55</v>
      </c>
      <c r="B43" s="61">
        <v>9</v>
      </c>
      <c r="D43" s="103" t="s">
        <v>762</v>
      </c>
      <c r="F43" s="70" t="s">
        <v>37</v>
      </c>
      <c r="G43" s="64">
        <v>375</v>
      </c>
      <c r="H43" s="306"/>
      <c r="I43" s="25">
        <f>G43*H43</f>
        <v>0</v>
      </c>
      <c r="J43" s="1" t="s">
        <v>35</v>
      </c>
    </row>
    <row r="44" spans="1:11">
      <c r="D44" s="102"/>
      <c r="F44" s="70"/>
    </row>
    <row r="45" spans="1:11" ht="57" customHeight="1">
      <c r="A45" s="60" t="s">
        <v>55</v>
      </c>
      <c r="B45" s="61">
        <v>10</v>
      </c>
      <c r="D45" s="103" t="s">
        <v>769</v>
      </c>
      <c r="F45" s="70" t="s">
        <v>34</v>
      </c>
      <c r="G45" s="64">
        <v>260</v>
      </c>
      <c r="H45" s="306"/>
      <c r="I45" s="25">
        <f>G45*H45</f>
        <v>0</v>
      </c>
      <c r="J45" s="1" t="s">
        <v>35</v>
      </c>
    </row>
    <row r="46" spans="1:11">
      <c r="D46" s="102"/>
      <c r="F46" s="70"/>
    </row>
    <row r="47" spans="1:11" s="6" customFormat="1" ht="15" customHeight="1" thickBot="1">
      <c r="A47" s="190"/>
      <c r="B47" s="204"/>
      <c r="C47" s="192"/>
      <c r="D47" s="205"/>
      <c r="E47" s="192"/>
      <c r="F47" s="206"/>
      <c r="G47" s="195"/>
      <c r="H47" s="207"/>
      <c r="I47" s="207"/>
    </row>
    <row r="48" spans="1:11" ht="18">
      <c r="A48" s="83" t="s">
        <v>54</v>
      </c>
      <c r="B48" s="55"/>
      <c r="C48" s="55"/>
      <c r="D48" s="84" t="s">
        <v>62</v>
      </c>
      <c r="E48" s="78"/>
      <c r="F48" s="96"/>
      <c r="G48" s="58"/>
      <c r="H48" s="59"/>
      <c r="I48" s="59">
        <f>SUM(I4:I45)</f>
        <v>0</v>
      </c>
      <c r="J48" s="1" t="s">
        <v>35</v>
      </c>
    </row>
    <row r="49" spans="1:2">
      <c r="A49" s="1"/>
      <c r="B49" s="98"/>
    </row>
    <row r="50" spans="1:2">
      <c r="A50" s="1"/>
      <c r="B50" s="98"/>
    </row>
    <row r="51" spans="1:2">
      <c r="A51" s="1"/>
      <c r="B51" s="98"/>
    </row>
    <row r="52" spans="1:2">
      <c r="A52" s="1"/>
      <c r="B52" s="98"/>
    </row>
    <row r="53" spans="1:2">
      <c r="A53" s="1"/>
      <c r="B53" s="98"/>
    </row>
    <row r="54" spans="1:2">
      <c r="A54" s="1"/>
      <c r="B54" s="98"/>
    </row>
    <row r="56" spans="1:2">
      <c r="A56" s="1"/>
      <c r="B56" s="98"/>
    </row>
    <row r="57" spans="1:2">
      <c r="A57" s="1"/>
      <c r="B57" s="98"/>
    </row>
    <row r="89" spans="6:6">
      <c r="F89" s="63"/>
    </row>
    <row r="90" spans="6:6">
      <c r="F90" s="63"/>
    </row>
    <row r="91" spans="6:6">
      <c r="F91" s="63"/>
    </row>
    <row r="92" spans="6:6">
      <c r="F92" s="63"/>
    </row>
    <row r="93" spans="6:6">
      <c r="F93" s="63"/>
    </row>
    <row r="94" spans="6:6">
      <c r="F94" s="63"/>
    </row>
    <row r="95" spans="6:6">
      <c r="F95" s="63"/>
    </row>
    <row r="103" spans="6:6">
      <c r="F103" s="63"/>
    </row>
    <row r="122" spans="6:6">
      <c r="F122" s="63"/>
    </row>
    <row r="123" spans="6:6">
      <c r="F123" s="63"/>
    </row>
  </sheetData>
  <sheetProtection password="CC1A" sheet="1" objects="1" scenarios="1"/>
  <pageMargins left="0.74791666666666667" right="0.74791666666666667" top="0.98402777777777772" bottom="0.98402777777777772" header="0.51180555555555551" footer="0.51180555555555551"/>
  <pageSetup paperSize="9" scale="77" firstPageNumber="0"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topLeftCell="A36" zoomScaleNormal="100" workbookViewId="0">
      <selection activeCell="I76" sqref="I76"/>
    </sheetView>
  </sheetViews>
  <sheetFormatPr defaultRowHeight="12.75"/>
  <cols>
    <col min="1" max="1" width="4.140625" style="1" customWidth="1"/>
    <col min="2" max="2" width="3.7109375" style="1" customWidth="1"/>
    <col min="3" max="3" width="6.5703125" style="1" customWidth="1"/>
    <col min="4" max="4" width="56.7109375" style="1" customWidth="1"/>
    <col min="5" max="5" width="4.85546875" style="1" customWidth="1"/>
    <col min="6" max="6" width="7.85546875" style="1" customWidth="1"/>
    <col min="7" max="7" width="10" style="25" customWidth="1"/>
    <col min="8" max="8" width="10.42578125" style="25" customWidth="1"/>
    <col min="9" max="9" width="17.28515625" style="25" customWidth="1"/>
    <col min="10" max="10" width="4" style="1" customWidth="1"/>
    <col min="11" max="13" width="9.140625" style="109"/>
    <col min="14" max="14" width="9.140625" style="110"/>
    <col min="15" max="16384" width="9.140625" style="1"/>
  </cols>
  <sheetData>
    <row r="1" spans="1:14" ht="18">
      <c r="A1" s="26" t="s">
        <v>63</v>
      </c>
      <c r="B1" s="27"/>
      <c r="C1" s="28"/>
      <c r="D1" s="65" t="s">
        <v>13</v>
      </c>
      <c r="E1" s="62"/>
      <c r="F1" s="63"/>
    </row>
    <row r="2" spans="1:14">
      <c r="A2" s="60"/>
      <c r="B2" s="61"/>
      <c r="D2" s="22"/>
      <c r="E2" s="62"/>
      <c r="F2" s="63"/>
    </row>
    <row r="3" spans="1:14" ht="25.5">
      <c r="A3" s="60"/>
      <c r="B3" s="61"/>
      <c r="D3" s="22"/>
      <c r="E3" s="62"/>
      <c r="F3" s="66" t="s">
        <v>29</v>
      </c>
      <c r="G3" s="67" t="s">
        <v>30</v>
      </c>
      <c r="H3" s="32" t="s">
        <v>31</v>
      </c>
      <c r="I3" s="68" t="s">
        <v>43</v>
      </c>
    </row>
    <row r="4" spans="1:14" ht="70.5" customHeight="1">
      <c r="A4" s="60" t="s">
        <v>57</v>
      </c>
      <c r="B4" s="104">
        <v>1</v>
      </c>
      <c r="D4" s="69" t="s">
        <v>877</v>
      </c>
      <c r="E4" s="62"/>
      <c r="F4" s="70" t="s">
        <v>36</v>
      </c>
      <c r="G4" s="39">
        <v>176</v>
      </c>
      <c r="H4" s="306"/>
      <c r="I4" s="25">
        <f>G4*H4</f>
        <v>0</v>
      </c>
      <c r="J4" s="6" t="s">
        <v>35</v>
      </c>
    </row>
    <row r="5" spans="1:14">
      <c r="A5" s="60"/>
      <c r="B5" s="61"/>
      <c r="D5" s="22"/>
      <c r="E5" s="62"/>
      <c r="F5" s="63"/>
      <c r="G5" s="64"/>
    </row>
    <row r="6" spans="1:14" ht="38.25">
      <c r="A6" s="60" t="s">
        <v>57</v>
      </c>
      <c r="B6" s="61">
        <v>2</v>
      </c>
      <c r="D6" s="69" t="s">
        <v>64</v>
      </c>
      <c r="E6" s="62"/>
      <c r="F6" s="70"/>
      <c r="G6" s="71"/>
    </row>
    <row r="7" spans="1:14" ht="29.25" customHeight="1">
      <c r="A7" s="60"/>
      <c r="B7" s="61"/>
      <c r="D7" s="22" t="s">
        <v>65</v>
      </c>
      <c r="E7" s="62"/>
      <c r="F7" s="70"/>
      <c r="G7" s="71"/>
    </row>
    <row r="8" spans="1:14" ht="69" customHeight="1">
      <c r="A8" s="60"/>
      <c r="B8" s="61"/>
      <c r="D8" s="111" t="s">
        <v>361</v>
      </c>
      <c r="E8" s="62"/>
      <c r="F8" s="70"/>
      <c r="G8" s="71"/>
    </row>
    <row r="9" spans="1:14" ht="39.75" customHeight="1">
      <c r="A9" s="60"/>
      <c r="B9" s="61"/>
      <c r="D9" s="22" t="s">
        <v>362</v>
      </c>
      <c r="E9" s="62"/>
      <c r="F9" s="63"/>
      <c r="G9" s="64"/>
    </row>
    <row r="10" spans="1:14" ht="91.5" customHeight="1">
      <c r="A10" s="60"/>
      <c r="B10" s="61"/>
      <c r="D10" s="22" t="s">
        <v>66</v>
      </c>
      <c r="E10" s="62"/>
      <c r="F10" s="63"/>
      <c r="G10" s="64"/>
      <c r="K10" s="112"/>
      <c r="L10" s="112"/>
      <c r="M10" s="112"/>
    </row>
    <row r="11" spans="1:14" ht="27.75" customHeight="1">
      <c r="A11" s="60"/>
      <c r="B11" s="61"/>
      <c r="D11" s="111" t="s">
        <v>67</v>
      </c>
      <c r="E11" s="62"/>
      <c r="F11" s="70"/>
      <c r="G11" s="71"/>
      <c r="K11" s="112"/>
      <c r="L11" s="112"/>
      <c r="M11" s="112"/>
    </row>
    <row r="12" spans="1:14" s="37" customFormat="1">
      <c r="A12" s="157"/>
      <c r="B12" s="104"/>
      <c r="C12" s="37" t="s">
        <v>68</v>
      </c>
      <c r="D12" s="116" t="s">
        <v>69</v>
      </c>
      <c r="E12" s="158"/>
      <c r="F12" s="113" t="s">
        <v>36</v>
      </c>
      <c r="G12" s="264">
        <v>1</v>
      </c>
      <c r="H12" s="306"/>
      <c r="I12" s="298">
        <f>G12*H12</f>
        <v>0</v>
      </c>
      <c r="J12" s="35"/>
      <c r="K12" s="159"/>
      <c r="L12" s="159"/>
      <c r="M12" s="159"/>
      <c r="N12" s="160"/>
    </row>
    <row r="13" spans="1:14" s="37" customFormat="1">
      <c r="A13" s="157"/>
      <c r="B13" s="104"/>
      <c r="C13" s="37" t="s">
        <v>70</v>
      </c>
      <c r="D13" s="116" t="s">
        <v>71</v>
      </c>
      <c r="E13" s="158"/>
      <c r="F13" s="113" t="s">
        <v>36</v>
      </c>
      <c r="G13" s="264">
        <v>6</v>
      </c>
      <c r="H13" s="306"/>
      <c r="I13" s="298">
        <f t="shared" ref="I13:I71" si="0">G13*H13</f>
        <v>0</v>
      </c>
      <c r="J13" s="35"/>
      <c r="K13" s="159"/>
      <c r="L13" s="159"/>
      <c r="M13" s="159"/>
      <c r="N13" s="160"/>
    </row>
    <row r="14" spans="1:14" s="37" customFormat="1">
      <c r="A14" s="157"/>
      <c r="B14" s="104"/>
      <c r="C14" s="37" t="s">
        <v>72</v>
      </c>
      <c r="D14" s="116" t="s">
        <v>73</v>
      </c>
      <c r="E14" s="158"/>
      <c r="F14" s="113" t="s">
        <v>36</v>
      </c>
      <c r="G14" s="264">
        <v>1</v>
      </c>
      <c r="H14" s="306"/>
      <c r="I14" s="298">
        <f t="shared" si="0"/>
        <v>0</v>
      </c>
      <c r="J14" s="35"/>
      <c r="K14" s="159"/>
      <c r="L14" s="159"/>
      <c r="M14" s="159"/>
      <c r="N14" s="160"/>
    </row>
    <row r="15" spans="1:14" s="37" customFormat="1">
      <c r="A15" s="157"/>
      <c r="B15" s="104"/>
      <c r="C15" s="37" t="s">
        <v>74</v>
      </c>
      <c r="D15" s="116" t="s">
        <v>75</v>
      </c>
      <c r="E15" s="158"/>
      <c r="F15" s="113" t="s">
        <v>36</v>
      </c>
      <c r="G15" s="264">
        <v>1</v>
      </c>
      <c r="H15" s="306"/>
      <c r="I15" s="298">
        <f>G15*H15</f>
        <v>0</v>
      </c>
      <c r="J15" s="35"/>
      <c r="K15" s="159"/>
      <c r="L15" s="159"/>
      <c r="M15" s="159"/>
      <c r="N15" s="160"/>
    </row>
    <row r="16" spans="1:14" s="37" customFormat="1">
      <c r="A16" s="157"/>
      <c r="B16" s="104"/>
      <c r="C16" s="37" t="s">
        <v>76</v>
      </c>
      <c r="D16" s="116" t="s">
        <v>77</v>
      </c>
      <c r="E16" s="158"/>
      <c r="F16" s="113" t="s">
        <v>36</v>
      </c>
      <c r="G16" s="264">
        <v>1</v>
      </c>
      <c r="H16" s="306"/>
      <c r="I16" s="298">
        <f t="shared" si="0"/>
        <v>0</v>
      </c>
      <c r="J16" s="35"/>
      <c r="K16" s="159"/>
      <c r="L16" s="159"/>
      <c r="M16" s="159"/>
      <c r="N16" s="160"/>
    </row>
    <row r="17" spans="1:14" s="37" customFormat="1">
      <c r="A17" s="157"/>
      <c r="B17" s="104"/>
      <c r="C17" s="37" t="s">
        <v>78</v>
      </c>
      <c r="D17" s="116" t="s">
        <v>79</v>
      </c>
      <c r="E17" s="158"/>
      <c r="F17" s="113" t="s">
        <v>36</v>
      </c>
      <c r="G17" s="264">
        <v>12</v>
      </c>
      <c r="H17" s="306"/>
      <c r="I17" s="300">
        <f t="shared" si="0"/>
        <v>0</v>
      </c>
      <c r="J17" s="35"/>
      <c r="K17" s="159"/>
      <c r="L17" s="159"/>
      <c r="M17" s="159"/>
      <c r="N17" s="160"/>
    </row>
    <row r="18" spans="1:14" s="37" customFormat="1">
      <c r="A18" s="157"/>
      <c r="B18" s="104"/>
      <c r="C18" s="37" t="s">
        <v>80</v>
      </c>
      <c r="D18" s="116" t="s">
        <v>81</v>
      </c>
      <c r="E18" s="158"/>
      <c r="F18" s="113" t="s">
        <v>36</v>
      </c>
      <c r="G18" s="264">
        <v>2</v>
      </c>
      <c r="H18" s="306"/>
      <c r="I18" s="300">
        <f t="shared" si="0"/>
        <v>0</v>
      </c>
      <c r="J18" s="35"/>
      <c r="K18" s="159"/>
      <c r="L18" s="159"/>
      <c r="M18" s="159"/>
      <c r="N18" s="160"/>
    </row>
    <row r="19" spans="1:14" s="37" customFormat="1">
      <c r="A19" s="157"/>
      <c r="B19" s="104"/>
      <c r="C19" s="37" t="s">
        <v>82</v>
      </c>
      <c r="D19" s="116" t="s">
        <v>83</v>
      </c>
      <c r="E19" s="158"/>
      <c r="F19" s="113" t="s">
        <v>36</v>
      </c>
      <c r="G19" s="264">
        <v>2</v>
      </c>
      <c r="H19" s="306"/>
      <c r="I19" s="300">
        <f t="shared" si="0"/>
        <v>0</v>
      </c>
      <c r="J19" s="35"/>
      <c r="K19" s="159"/>
      <c r="L19" s="159"/>
      <c r="M19" s="159"/>
      <c r="N19" s="160"/>
    </row>
    <row r="20" spans="1:14" s="37" customFormat="1">
      <c r="A20" s="157"/>
      <c r="B20" s="104"/>
      <c r="C20" s="37" t="s">
        <v>84</v>
      </c>
      <c r="D20" s="116" t="s">
        <v>85</v>
      </c>
      <c r="E20" s="158"/>
      <c r="F20" s="113" t="s">
        <v>36</v>
      </c>
      <c r="G20" s="264">
        <v>6</v>
      </c>
      <c r="H20" s="306"/>
      <c r="I20" s="300">
        <f t="shared" si="0"/>
        <v>0</v>
      </c>
      <c r="J20" s="35"/>
      <c r="K20" s="159"/>
      <c r="L20" s="159"/>
      <c r="M20" s="159"/>
      <c r="N20" s="160"/>
    </row>
    <row r="21" spans="1:14" s="37" customFormat="1">
      <c r="A21" s="157"/>
      <c r="B21" s="104"/>
      <c r="C21" s="37" t="s">
        <v>86</v>
      </c>
      <c r="D21" s="116" t="s">
        <v>87</v>
      </c>
      <c r="E21" s="158"/>
      <c r="F21" s="113" t="s">
        <v>36</v>
      </c>
      <c r="G21" s="264">
        <v>2</v>
      </c>
      <c r="H21" s="306"/>
      <c r="I21" s="300">
        <f t="shared" si="0"/>
        <v>0</v>
      </c>
      <c r="J21" s="35"/>
      <c r="K21" s="159"/>
      <c r="L21" s="159"/>
      <c r="M21" s="159"/>
      <c r="N21" s="160"/>
    </row>
    <row r="22" spans="1:14" s="37" customFormat="1">
      <c r="A22" s="157"/>
      <c r="B22" s="104"/>
      <c r="C22" s="37" t="s">
        <v>88</v>
      </c>
      <c r="D22" s="116" t="s">
        <v>89</v>
      </c>
      <c r="E22" s="158"/>
      <c r="F22" s="113" t="s">
        <v>36</v>
      </c>
      <c r="G22" s="264">
        <v>8</v>
      </c>
      <c r="H22" s="306"/>
      <c r="I22" s="300">
        <f t="shared" si="0"/>
        <v>0</v>
      </c>
      <c r="J22" s="35"/>
      <c r="K22" s="159"/>
      <c r="L22" s="159"/>
      <c r="M22" s="159"/>
      <c r="N22" s="160"/>
    </row>
    <row r="23" spans="1:14" s="37" customFormat="1">
      <c r="A23" s="157"/>
      <c r="B23" s="104"/>
      <c r="C23" s="37" t="s">
        <v>90</v>
      </c>
      <c r="D23" s="116" t="s">
        <v>91</v>
      </c>
      <c r="E23" s="158"/>
      <c r="F23" s="113" t="s">
        <v>36</v>
      </c>
      <c r="G23" s="264">
        <v>6</v>
      </c>
      <c r="H23" s="306"/>
      <c r="I23" s="300">
        <f t="shared" si="0"/>
        <v>0</v>
      </c>
      <c r="J23" s="35"/>
      <c r="K23" s="159"/>
      <c r="L23" s="159"/>
      <c r="M23" s="159"/>
      <c r="N23" s="160"/>
    </row>
    <row r="24" spans="1:14" s="37" customFormat="1">
      <c r="A24" s="157"/>
      <c r="B24" s="104"/>
      <c r="C24" s="37" t="s">
        <v>92</v>
      </c>
      <c r="D24" s="116" t="s">
        <v>93</v>
      </c>
      <c r="E24" s="158"/>
      <c r="F24" s="113" t="s">
        <v>36</v>
      </c>
      <c r="G24" s="264">
        <v>2</v>
      </c>
      <c r="H24" s="306"/>
      <c r="I24" s="300">
        <f t="shared" si="0"/>
        <v>0</v>
      </c>
      <c r="J24" s="35"/>
      <c r="K24" s="159"/>
      <c r="L24" s="159"/>
      <c r="M24" s="159"/>
      <c r="N24" s="160"/>
    </row>
    <row r="25" spans="1:14" s="37" customFormat="1">
      <c r="A25" s="157"/>
      <c r="B25" s="104"/>
      <c r="C25" s="37" t="s">
        <v>94</v>
      </c>
      <c r="D25" s="116" t="s">
        <v>95</v>
      </c>
      <c r="E25" s="158"/>
      <c r="F25" s="113" t="s">
        <v>36</v>
      </c>
      <c r="G25" s="264">
        <v>1</v>
      </c>
      <c r="H25" s="306"/>
      <c r="I25" s="300">
        <f t="shared" si="0"/>
        <v>0</v>
      </c>
      <c r="J25" s="35"/>
      <c r="K25" s="159"/>
      <c r="L25" s="159"/>
      <c r="M25" s="159"/>
      <c r="N25" s="160"/>
    </row>
    <row r="26" spans="1:14" s="37" customFormat="1">
      <c r="A26" s="157"/>
      <c r="B26" s="104"/>
      <c r="C26" s="37" t="s">
        <v>96</v>
      </c>
      <c r="D26" s="116" t="s">
        <v>97</v>
      </c>
      <c r="E26" s="158"/>
      <c r="F26" s="113" t="s">
        <v>36</v>
      </c>
      <c r="G26" s="264">
        <v>3</v>
      </c>
      <c r="H26" s="306"/>
      <c r="I26" s="300">
        <f t="shared" si="0"/>
        <v>0</v>
      </c>
      <c r="J26" s="35"/>
      <c r="K26" s="159"/>
      <c r="L26" s="159"/>
      <c r="M26" s="159"/>
      <c r="N26" s="160"/>
    </row>
    <row r="27" spans="1:14" s="37" customFormat="1">
      <c r="A27" s="157"/>
      <c r="B27" s="104"/>
      <c r="C27" s="37" t="s">
        <v>98</v>
      </c>
      <c r="D27" s="116" t="s">
        <v>99</v>
      </c>
      <c r="E27" s="158"/>
      <c r="F27" s="113" t="s">
        <v>36</v>
      </c>
      <c r="G27" s="264">
        <v>13</v>
      </c>
      <c r="H27" s="306"/>
      <c r="I27" s="300">
        <f t="shared" si="0"/>
        <v>0</v>
      </c>
      <c r="J27" s="35"/>
      <c r="K27" s="161"/>
      <c r="L27" s="161"/>
      <c r="M27" s="161"/>
    </row>
    <row r="28" spans="1:14" s="37" customFormat="1">
      <c r="A28" s="157"/>
      <c r="B28" s="104"/>
      <c r="C28" s="37" t="s">
        <v>100</v>
      </c>
      <c r="D28" s="116" t="s">
        <v>101</v>
      </c>
      <c r="E28" s="158"/>
      <c r="F28" s="113" t="s">
        <v>36</v>
      </c>
      <c r="G28" s="264">
        <v>1</v>
      </c>
      <c r="H28" s="306"/>
      <c r="I28" s="300">
        <f t="shared" si="0"/>
        <v>0</v>
      </c>
      <c r="J28" s="35"/>
      <c r="K28" s="159"/>
      <c r="L28" s="159"/>
      <c r="M28" s="159"/>
      <c r="N28" s="160"/>
    </row>
    <row r="29" spans="1:14" s="37" customFormat="1">
      <c r="A29" s="157"/>
      <c r="B29" s="104"/>
      <c r="C29" s="37" t="s">
        <v>102</v>
      </c>
      <c r="D29" s="116" t="s">
        <v>103</v>
      </c>
      <c r="E29" s="158"/>
      <c r="F29" s="113" t="s">
        <v>36</v>
      </c>
      <c r="G29" s="264">
        <v>2</v>
      </c>
      <c r="H29" s="306"/>
      <c r="I29" s="300">
        <f t="shared" si="0"/>
        <v>0</v>
      </c>
      <c r="J29" s="35"/>
      <c r="K29" s="159"/>
      <c r="L29" s="159"/>
      <c r="M29" s="159"/>
      <c r="N29" s="160"/>
    </row>
    <row r="30" spans="1:14" s="37" customFormat="1">
      <c r="A30" s="157"/>
      <c r="B30" s="104"/>
      <c r="C30" s="37" t="s">
        <v>104</v>
      </c>
      <c r="D30" s="116" t="s">
        <v>105</v>
      </c>
      <c r="E30" s="158"/>
      <c r="F30" s="113" t="s">
        <v>36</v>
      </c>
      <c r="G30" s="264">
        <v>1</v>
      </c>
      <c r="H30" s="306"/>
      <c r="I30" s="300">
        <f t="shared" si="0"/>
        <v>0</v>
      </c>
      <c r="J30" s="35"/>
      <c r="K30" s="161"/>
      <c r="L30" s="161"/>
      <c r="M30" s="161"/>
    </row>
    <row r="31" spans="1:14" s="37" customFormat="1">
      <c r="A31" s="157"/>
      <c r="B31" s="104"/>
      <c r="C31" s="37" t="s">
        <v>106</v>
      </c>
      <c r="D31" s="116" t="s">
        <v>107</v>
      </c>
      <c r="E31" s="158"/>
      <c r="F31" s="113" t="s">
        <v>36</v>
      </c>
      <c r="G31" s="264">
        <v>1</v>
      </c>
      <c r="H31" s="306"/>
      <c r="I31" s="300">
        <f t="shared" si="0"/>
        <v>0</v>
      </c>
      <c r="J31" s="35"/>
      <c r="K31" s="161"/>
      <c r="L31" s="161"/>
      <c r="M31" s="161"/>
    </row>
    <row r="32" spans="1:14" s="37" customFormat="1">
      <c r="A32" s="157"/>
      <c r="B32" s="104"/>
      <c r="C32" s="37" t="s">
        <v>108</v>
      </c>
      <c r="D32" s="116" t="s">
        <v>109</v>
      </c>
      <c r="E32" s="158"/>
      <c r="F32" s="113" t="s">
        <v>36</v>
      </c>
      <c r="G32" s="264">
        <v>1</v>
      </c>
      <c r="H32" s="306"/>
      <c r="I32" s="300">
        <f t="shared" si="0"/>
        <v>0</v>
      </c>
      <c r="J32" s="35"/>
      <c r="K32" s="159"/>
      <c r="L32" s="159"/>
      <c r="M32" s="159"/>
      <c r="N32" s="160"/>
    </row>
    <row r="33" spans="1:14" s="37" customFormat="1">
      <c r="A33" s="157"/>
      <c r="B33" s="104"/>
      <c r="C33" s="37" t="s">
        <v>110</v>
      </c>
      <c r="D33" s="116" t="s">
        <v>111</v>
      </c>
      <c r="E33" s="158"/>
      <c r="F33" s="113" t="s">
        <v>36</v>
      </c>
      <c r="G33" s="264">
        <v>1</v>
      </c>
      <c r="H33" s="306"/>
      <c r="I33" s="300">
        <f t="shared" si="0"/>
        <v>0</v>
      </c>
      <c r="J33" s="35"/>
      <c r="K33" s="159"/>
      <c r="L33" s="159"/>
      <c r="M33" s="159"/>
      <c r="N33" s="160"/>
    </row>
    <row r="34" spans="1:14" s="37" customFormat="1">
      <c r="A34" s="157"/>
      <c r="B34" s="104"/>
      <c r="C34" s="37" t="s">
        <v>112</v>
      </c>
      <c r="D34" s="116" t="s">
        <v>113</v>
      </c>
      <c r="E34" s="158"/>
      <c r="F34" s="113" t="s">
        <v>36</v>
      </c>
      <c r="G34" s="264">
        <v>1</v>
      </c>
      <c r="H34" s="306"/>
      <c r="I34" s="300">
        <f t="shared" si="0"/>
        <v>0</v>
      </c>
      <c r="J34" s="35"/>
      <c r="K34" s="159"/>
      <c r="L34" s="159"/>
      <c r="M34" s="159"/>
      <c r="N34" s="160"/>
    </row>
    <row r="35" spans="1:14" s="37" customFormat="1">
      <c r="A35" s="157"/>
      <c r="B35" s="104"/>
      <c r="C35" s="37" t="s">
        <v>114</v>
      </c>
      <c r="D35" s="116" t="s">
        <v>115</v>
      </c>
      <c r="E35" s="158"/>
      <c r="F35" s="113" t="s">
        <v>36</v>
      </c>
      <c r="G35" s="264">
        <v>1</v>
      </c>
      <c r="H35" s="306"/>
      <c r="I35" s="300">
        <f t="shared" si="0"/>
        <v>0</v>
      </c>
      <c r="J35" s="35"/>
      <c r="K35" s="159"/>
      <c r="L35" s="159"/>
      <c r="M35" s="159"/>
      <c r="N35" s="160"/>
    </row>
    <row r="36" spans="1:14" s="37" customFormat="1">
      <c r="A36" s="157"/>
      <c r="B36" s="104"/>
      <c r="C36" s="37" t="s">
        <v>116</v>
      </c>
      <c r="D36" s="116" t="s">
        <v>117</v>
      </c>
      <c r="E36" s="158"/>
      <c r="F36" s="113" t="s">
        <v>36</v>
      </c>
      <c r="G36" s="264">
        <v>1</v>
      </c>
      <c r="H36" s="306"/>
      <c r="I36" s="300">
        <f t="shared" si="0"/>
        <v>0</v>
      </c>
      <c r="J36" s="35"/>
      <c r="K36" s="159"/>
      <c r="L36" s="159"/>
      <c r="M36" s="159"/>
      <c r="N36" s="160"/>
    </row>
    <row r="37" spans="1:14" s="37" customFormat="1">
      <c r="A37" s="157"/>
      <c r="B37" s="104"/>
      <c r="C37" s="37" t="s">
        <v>118</v>
      </c>
      <c r="D37" s="116" t="s">
        <v>119</v>
      </c>
      <c r="E37" s="158"/>
      <c r="F37" s="113" t="s">
        <v>36</v>
      </c>
      <c r="G37" s="264">
        <v>1</v>
      </c>
      <c r="H37" s="306"/>
      <c r="I37" s="300">
        <f t="shared" si="0"/>
        <v>0</v>
      </c>
      <c r="J37" s="35"/>
      <c r="K37" s="159"/>
      <c r="L37" s="159"/>
      <c r="M37" s="159"/>
      <c r="N37" s="160"/>
    </row>
    <row r="38" spans="1:14" s="37" customFormat="1">
      <c r="A38" s="157"/>
      <c r="B38" s="104"/>
      <c r="C38" s="37" t="s">
        <v>120</v>
      </c>
      <c r="D38" s="116" t="s">
        <v>121</v>
      </c>
      <c r="E38" s="158"/>
      <c r="F38" s="113" t="s">
        <v>36</v>
      </c>
      <c r="G38" s="264">
        <v>1</v>
      </c>
      <c r="H38" s="306"/>
      <c r="I38" s="300">
        <f t="shared" si="0"/>
        <v>0</v>
      </c>
      <c r="J38" s="35"/>
      <c r="K38" s="159"/>
      <c r="L38" s="159"/>
      <c r="M38" s="159"/>
      <c r="N38" s="160"/>
    </row>
    <row r="39" spans="1:14" s="37" customFormat="1">
      <c r="A39" s="157"/>
      <c r="B39" s="104"/>
      <c r="C39" s="37" t="s">
        <v>122</v>
      </c>
      <c r="D39" s="116" t="s">
        <v>123</v>
      </c>
      <c r="E39" s="158"/>
      <c r="F39" s="113" t="s">
        <v>36</v>
      </c>
      <c r="G39" s="264">
        <v>1</v>
      </c>
      <c r="H39" s="306"/>
      <c r="I39" s="298">
        <f t="shared" si="0"/>
        <v>0</v>
      </c>
      <c r="J39" s="35"/>
      <c r="K39" s="159"/>
      <c r="L39" s="159"/>
      <c r="M39" s="159"/>
      <c r="N39" s="160"/>
    </row>
    <row r="40" spans="1:14" s="37" customFormat="1">
      <c r="A40" s="157"/>
      <c r="B40" s="104"/>
      <c r="C40" s="37" t="s">
        <v>124</v>
      </c>
      <c r="D40" s="116" t="s">
        <v>125</v>
      </c>
      <c r="E40" s="158"/>
      <c r="F40" s="113" t="s">
        <v>36</v>
      </c>
      <c r="G40" s="264">
        <v>2</v>
      </c>
      <c r="H40" s="306"/>
      <c r="I40" s="300">
        <f t="shared" si="0"/>
        <v>0</v>
      </c>
      <c r="J40" s="35"/>
      <c r="K40" s="159"/>
      <c r="L40" s="159"/>
      <c r="M40" s="159"/>
    </row>
    <row r="41" spans="1:14" s="37" customFormat="1">
      <c r="A41" s="157"/>
      <c r="B41" s="104"/>
      <c r="C41" s="37" t="s">
        <v>126</v>
      </c>
      <c r="D41" s="116" t="s">
        <v>127</v>
      </c>
      <c r="E41" s="158"/>
      <c r="F41" s="113" t="s">
        <v>36</v>
      </c>
      <c r="G41" s="264">
        <v>2</v>
      </c>
      <c r="H41" s="306"/>
      <c r="I41" s="300">
        <f t="shared" si="0"/>
        <v>0</v>
      </c>
      <c r="J41" s="35"/>
      <c r="K41" s="159"/>
      <c r="L41" s="159"/>
      <c r="M41" s="159"/>
    </row>
    <row r="42" spans="1:14" s="37" customFormat="1">
      <c r="A42" s="157"/>
      <c r="B42" s="104"/>
      <c r="C42" s="37" t="s">
        <v>128</v>
      </c>
      <c r="D42" s="116" t="s">
        <v>129</v>
      </c>
      <c r="E42" s="158"/>
      <c r="F42" s="113" t="s">
        <v>36</v>
      </c>
      <c r="G42" s="264">
        <v>2</v>
      </c>
      <c r="H42" s="306"/>
      <c r="I42" s="300">
        <f t="shared" si="0"/>
        <v>0</v>
      </c>
      <c r="J42" s="35"/>
      <c r="K42" s="159"/>
      <c r="L42" s="159"/>
      <c r="M42" s="159"/>
    </row>
    <row r="43" spans="1:14" s="37" customFormat="1">
      <c r="A43" s="157"/>
      <c r="B43" s="104"/>
      <c r="C43" s="37" t="s">
        <v>130</v>
      </c>
      <c r="D43" s="116" t="s">
        <v>131</v>
      </c>
      <c r="E43" s="158"/>
      <c r="F43" s="113" t="s">
        <v>36</v>
      </c>
      <c r="G43" s="264">
        <v>1</v>
      </c>
      <c r="H43" s="306"/>
      <c r="I43" s="300">
        <f t="shared" si="0"/>
        <v>0</v>
      </c>
      <c r="J43" s="35"/>
      <c r="K43" s="159"/>
      <c r="L43" s="159"/>
      <c r="M43" s="159"/>
    </row>
    <row r="44" spans="1:14" s="37" customFormat="1">
      <c r="A44" s="157"/>
      <c r="B44" s="104"/>
      <c r="C44" s="37" t="s">
        <v>132</v>
      </c>
      <c r="D44" s="116" t="s">
        <v>133</v>
      </c>
      <c r="E44" s="158"/>
      <c r="F44" s="113" t="s">
        <v>36</v>
      </c>
      <c r="G44" s="264">
        <v>1</v>
      </c>
      <c r="H44" s="306"/>
      <c r="I44" s="300">
        <f t="shared" si="0"/>
        <v>0</v>
      </c>
      <c r="J44" s="35"/>
      <c r="K44" s="159"/>
      <c r="L44" s="159"/>
      <c r="M44" s="159"/>
    </row>
    <row r="45" spans="1:14" s="37" customFormat="1">
      <c r="A45" s="157"/>
      <c r="B45" s="104"/>
      <c r="C45" s="37" t="s">
        <v>134</v>
      </c>
      <c r="D45" s="116" t="s">
        <v>135</v>
      </c>
      <c r="E45" s="158"/>
      <c r="F45" s="113" t="s">
        <v>36</v>
      </c>
      <c r="G45" s="264">
        <v>7</v>
      </c>
      <c r="H45" s="306"/>
      <c r="I45" s="300">
        <f t="shared" si="0"/>
        <v>0</v>
      </c>
      <c r="J45" s="35"/>
      <c r="K45" s="159"/>
      <c r="L45" s="159"/>
      <c r="M45" s="159"/>
    </row>
    <row r="46" spans="1:14" s="37" customFormat="1">
      <c r="A46" s="157"/>
      <c r="B46" s="104"/>
      <c r="C46" s="37" t="s">
        <v>136</v>
      </c>
      <c r="D46" s="116" t="s">
        <v>137</v>
      </c>
      <c r="E46" s="158"/>
      <c r="F46" s="113" t="s">
        <v>36</v>
      </c>
      <c r="G46" s="264">
        <v>1</v>
      </c>
      <c r="H46" s="306"/>
      <c r="I46" s="300">
        <f>G46*H46</f>
        <v>0</v>
      </c>
      <c r="J46" s="35"/>
      <c r="K46" s="159"/>
      <c r="L46" s="159"/>
      <c r="M46" s="159"/>
    </row>
    <row r="47" spans="1:14" s="37" customFormat="1">
      <c r="A47" s="157"/>
      <c r="B47" s="104"/>
      <c r="C47" s="37" t="s">
        <v>138</v>
      </c>
      <c r="D47" s="116" t="s">
        <v>139</v>
      </c>
      <c r="E47" s="158"/>
      <c r="F47" s="113" t="s">
        <v>36</v>
      </c>
      <c r="G47" s="263">
        <v>1</v>
      </c>
      <c r="H47" s="306"/>
      <c r="I47" s="300">
        <f>G47*H47</f>
        <v>0</v>
      </c>
      <c r="J47" s="35"/>
      <c r="K47" s="159"/>
      <c r="L47" s="159"/>
      <c r="M47" s="159"/>
    </row>
    <row r="48" spans="1:14" s="37" customFormat="1">
      <c r="A48" s="157"/>
      <c r="B48" s="104"/>
      <c r="C48" s="37" t="s">
        <v>140</v>
      </c>
      <c r="D48" s="116" t="s">
        <v>141</v>
      </c>
      <c r="E48" s="158"/>
      <c r="F48" s="113" t="s">
        <v>36</v>
      </c>
      <c r="G48" s="264">
        <v>1</v>
      </c>
      <c r="H48" s="306"/>
      <c r="I48" s="300">
        <f t="shared" si="0"/>
        <v>0</v>
      </c>
      <c r="J48" s="35"/>
      <c r="K48" s="159"/>
      <c r="L48" s="159"/>
      <c r="M48" s="159"/>
      <c r="N48" s="160"/>
    </row>
    <row r="49" spans="1:14" s="37" customFormat="1">
      <c r="A49" s="157"/>
      <c r="B49" s="104"/>
      <c r="C49" s="37" t="s">
        <v>142</v>
      </c>
      <c r="D49" s="116" t="s">
        <v>143</v>
      </c>
      <c r="E49" s="158"/>
      <c r="F49" s="113" t="s">
        <v>36</v>
      </c>
      <c r="G49" s="264">
        <v>1</v>
      </c>
      <c r="H49" s="306"/>
      <c r="I49" s="300">
        <f t="shared" si="0"/>
        <v>0</v>
      </c>
      <c r="J49" s="35"/>
      <c r="K49" s="159"/>
      <c r="L49" s="159"/>
      <c r="M49" s="159"/>
      <c r="N49" s="160"/>
    </row>
    <row r="50" spans="1:14" s="37" customFormat="1">
      <c r="A50" s="157"/>
      <c r="B50" s="104"/>
      <c r="C50" s="37" t="s">
        <v>144</v>
      </c>
      <c r="D50" s="116" t="s">
        <v>145</v>
      </c>
      <c r="E50" s="158"/>
      <c r="F50" s="113" t="s">
        <v>36</v>
      </c>
      <c r="G50" s="264">
        <v>1</v>
      </c>
      <c r="H50" s="306"/>
      <c r="I50" s="300">
        <f t="shared" si="0"/>
        <v>0</v>
      </c>
      <c r="J50" s="35"/>
      <c r="K50" s="159"/>
      <c r="L50" s="159"/>
      <c r="M50" s="159"/>
      <c r="N50" s="160"/>
    </row>
    <row r="51" spans="1:14" s="37" customFormat="1">
      <c r="A51" s="157"/>
      <c r="B51" s="104"/>
      <c r="C51" s="37" t="s">
        <v>146</v>
      </c>
      <c r="D51" s="116" t="s">
        <v>147</v>
      </c>
      <c r="E51" s="158"/>
      <c r="F51" s="113" t="s">
        <v>36</v>
      </c>
      <c r="G51" s="264">
        <v>1</v>
      </c>
      <c r="H51" s="306"/>
      <c r="I51" s="300">
        <f t="shared" si="0"/>
        <v>0</v>
      </c>
      <c r="J51" s="35"/>
      <c r="K51" s="159"/>
      <c r="L51" s="159"/>
      <c r="M51" s="159"/>
      <c r="N51" s="160"/>
    </row>
    <row r="52" spans="1:14" s="37" customFormat="1">
      <c r="A52" s="157"/>
      <c r="B52" s="104"/>
      <c r="C52" s="37" t="s">
        <v>148</v>
      </c>
      <c r="D52" s="116" t="s">
        <v>876</v>
      </c>
      <c r="E52" s="158"/>
      <c r="F52" s="113" t="s">
        <v>36</v>
      </c>
      <c r="G52" s="264">
        <v>3</v>
      </c>
      <c r="H52" s="306"/>
      <c r="I52" s="300">
        <f t="shared" si="0"/>
        <v>0</v>
      </c>
      <c r="J52" s="35"/>
      <c r="K52" s="159"/>
      <c r="L52" s="159"/>
      <c r="M52" s="159"/>
    </row>
    <row r="53" spans="1:14" s="37" customFormat="1">
      <c r="A53" s="157"/>
      <c r="B53" s="104"/>
      <c r="C53" s="37" t="s">
        <v>149</v>
      </c>
      <c r="D53" s="116" t="s">
        <v>150</v>
      </c>
      <c r="E53" s="158"/>
      <c r="F53" s="113" t="s">
        <v>36</v>
      </c>
      <c r="G53" s="264">
        <v>24</v>
      </c>
      <c r="H53" s="306"/>
      <c r="I53" s="300">
        <f t="shared" si="0"/>
        <v>0</v>
      </c>
      <c r="J53" s="35"/>
      <c r="K53" s="159"/>
      <c r="L53" s="159"/>
      <c r="M53" s="159"/>
    </row>
    <row r="54" spans="1:14" s="37" customFormat="1">
      <c r="A54" s="157"/>
      <c r="B54" s="104"/>
      <c r="C54" s="37" t="s">
        <v>151</v>
      </c>
      <c r="D54" s="116" t="s">
        <v>152</v>
      </c>
      <c r="E54" s="158"/>
      <c r="F54" s="113" t="s">
        <v>36</v>
      </c>
      <c r="G54" s="264">
        <v>1</v>
      </c>
      <c r="H54" s="306"/>
      <c r="I54" s="300">
        <f t="shared" si="0"/>
        <v>0</v>
      </c>
      <c r="J54" s="35"/>
      <c r="K54" s="159"/>
      <c r="L54" s="159"/>
      <c r="M54" s="159"/>
      <c r="N54" s="160"/>
    </row>
    <row r="55" spans="1:14" s="37" customFormat="1">
      <c r="A55" s="157"/>
      <c r="B55" s="104"/>
      <c r="C55" s="37" t="s">
        <v>153</v>
      </c>
      <c r="D55" s="116" t="s">
        <v>154</v>
      </c>
      <c r="E55" s="158"/>
      <c r="F55" s="113" t="s">
        <v>36</v>
      </c>
      <c r="G55" s="263">
        <v>2</v>
      </c>
      <c r="H55" s="306"/>
      <c r="I55" s="300">
        <f t="shared" si="0"/>
        <v>0</v>
      </c>
      <c r="J55" s="35"/>
      <c r="K55" s="159"/>
      <c r="L55" s="159"/>
      <c r="M55" s="159"/>
      <c r="N55" s="160"/>
    </row>
    <row r="56" spans="1:14" s="37" customFormat="1">
      <c r="A56" s="157"/>
      <c r="B56" s="104"/>
      <c r="C56" s="37" t="s">
        <v>155</v>
      </c>
      <c r="D56" s="116" t="s">
        <v>156</v>
      </c>
      <c r="E56" s="158"/>
      <c r="F56" s="113" t="s">
        <v>36</v>
      </c>
      <c r="G56" s="264">
        <v>1</v>
      </c>
      <c r="H56" s="306"/>
      <c r="I56" s="300">
        <f t="shared" si="0"/>
        <v>0</v>
      </c>
      <c r="J56" s="35"/>
      <c r="K56" s="159"/>
      <c r="L56" s="159"/>
      <c r="M56" s="159"/>
      <c r="N56" s="160"/>
    </row>
    <row r="57" spans="1:14" s="37" customFormat="1">
      <c r="A57" s="157"/>
      <c r="B57" s="104"/>
      <c r="C57" s="37" t="s">
        <v>157</v>
      </c>
      <c r="D57" s="116" t="s">
        <v>158</v>
      </c>
      <c r="E57" s="158"/>
      <c r="F57" s="113" t="s">
        <v>36</v>
      </c>
      <c r="G57" s="264">
        <v>1</v>
      </c>
      <c r="H57" s="306"/>
      <c r="I57" s="300">
        <f t="shared" si="0"/>
        <v>0</v>
      </c>
      <c r="J57" s="35"/>
      <c r="K57" s="159"/>
      <c r="L57" s="159"/>
      <c r="M57" s="159"/>
      <c r="N57" s="160"/>
    </row>
    <row r="58" spans="1:14" s="37" customFormat="1">
      <c r="A58" s="157"/>
      <c r="B58" s="104"/>
      <c r="C58" s="37" t="s">
        <v>159</v>
      </c>
      <c r="D58" s="116" t="s">
        <v>160</v>
      </c>
      <c r="E58" s="158"/>
      <c r="F58" s="113" t="s">
        <v>36</v>
      </c>
      <c r="G58" s="264">
        <v>1</v>
      </c>
      <c r="H58" s="306"/>
      <c r="I58" s="300">
        <f t="shared" si="0"/>
        <v>0</v>
      </c>
      <c r="J58" s="35"/>
      <c r="K58" s="159"/>
      <c r="L58" s="159"/>
      <c r="M58" s="159"/>
      <c r="N58" s="160"/>
    </row>
    <row r="59" spans="1:14" s="37" customFormat="1">
      <c r="A59" s="157"/>
      <c r="B59" s="104"/>
      <c r="C59" s="37" t="s">
        <v>161</v>
      </c>
      <c r="D59" s="116" t="s">
        <v>162</v>
      </c>
      <c r="E59" s="158"/>
      <c r="F59" s="113" t="s">
        <v>36</v>
      </c>
      <c r="G59" s="264">
        <v>1</v>
      </c>
      <c r="H59" s="306"/>
      <c r="I59" s="300">
        <f t="shared" si="0"/>
        <v>0</v>
      </c>
      <c r="J59" s="35"/>
      <c r="K59" s="159"/>
      <c r="L59" s="159"/>
      <c r="M59" s="159"/>
      <c r="N59" s="160"/>
    </row>
    <row r="60" spans="1:14" s="37" customFormat="1">
      <c r="A60" s="157"/>
      <c r="B60" s="104"/>
      <c r="C60" s="37" t="s">
        <v>163</v>
      </c>
      <c r="D60" s="116" t="s">
        <v>164</v>
      </c>
      <c r="E60" s="158"/>
      <c r="F60" s="113" t="s">
        <v>36</v>
      </c>
      <c r="G60" s="264">
        <v>1</v>
      </c>
      <c r="H60" s="306"/>
      <c r="I60" s="300">
        <f t="shared" si="0"/>
        <v>0</v>
      </c>
      <c r="J60" s="35"/>
      <c r="K60" s="159"/>
      <c r="L60" s="159"/>
      <c r="M60" s="159"/>
      <c r="N60" s="160"/>
    </row>
    <row r="61" spans="1:14" s="37" customFormat="1">
      <c r="A61" s="157"/>
      <c r="B61" s="104"/>
      <c r="C61" s="37" t="s">
        <v>165</v>
      </c>
      <c r="D61" s="116" t="s">
        <v>166</v>
      </c>
      <c r="E61" s="158"/>
      <c r="F61" s="113" t="s">
        <v>36</v>
      </c>
      <c r="G61" s="264">
        <v>1</v>
      </c>
      <c r="H61" s="306"/>
      <c r="I61" s="300">
        <f t="shared" si="0"/>
        <v>0</v>
      </c>
      <c r="J61" s="35"/>
      <c r="K61" s="159"/>
      <c r="L61" s="159"/>
      <c r="M61" s="159"/>
      <c r="N61" s="160"/>
    </row>
    <row r="62" spans="1:14" s="37" customFormat="1">
      <c r="A62" s="157"/>
      <c r="B62" s="104"/>
      <c r="C62" s="37" t="s">
        <v>167</v>
      </c>
      <c r="D62" s="116" t="s">
        <v>168</v>
      </c>
      <c r="E62" s="158"/>
      <c r="F62" s="113" t="s">
        <v>36</v>
      </c>
      <c r="G62" s="264">
        <v>2</v>
      </c>
      <c r="H62" s="306"/>
      <c r="I62" s="300">
        <f t="shared" si="0"/>
        <v>0</v>
      </c>
      <c r="J62" s="35"/>
      <c r="K62" s="159"/>
      <c r="L62" s="159"/>
      <c r="M62" s="159"/>
      <c r="N62" s="160"/>
    </row>
    <row r="63" spans="1:14" s="37" customFormat="1">
      <c r="A63" s="157"/>
      <c r="B63" s="104"/>
      <c r="C63" s="37" t="s">
        <v>169</v>
      </c>
      <c r="D63" s="116" t="s">
        <v>170</v>
      </c>
      <c r="E63" s="158"/>
      <c r="F63" s="113" t="s">
        <v>36</v>
      </c>
      <c r="G63" s="264">
        <v>2</v>
      </c>
      <c r="H63" s="306"/>
      <c r="I63" s="300">
        <f t="shared" si="0"/>
        <v>0</v>
      </c>
      <c r="J63" s="35"/>
      <c r="K63" s="159"/>
      <c r="L63" s="159"/>
      <c r="M63" s="159"/>
      <c r="N63" s="160"/>
    </row>
    <row r="64" spans="1:14" s="37" customFormat="1">
      <c r="A64" s="157"/>
      <c r="B64" s="104"/>
      <c r="C64" s="37" t="s">
        <v>171</v>
      </c>
      <c r="D64" s="116" t="s">
        <v>172</v>
      </c>
      <c r="E64" s="158"/>
      <c r="F64" s="113" t="s">
        <v>36</v>
      </c>
      <c r="G64" s="264">
        <v>3</v>
      </c>
      <c r="H64" s="306"/>
      <c r="I64" s="300">
        <f t="shared" si="0"/>
        <v>0</v>
      </c>
      <c r="J64" s="35"/>
      <c r="K64" s="159"/>
      <c r="L64" s="159"/>
      <c r="M64" s="159"/>
      <c r="N64" s="160"/>
    </row>
    <row r="65" spans="1:14" s="37" customFormat="1">
      <c r="A65" s="157"/>
      <c r="B65" s="104"/>
      <c r="C65" s="37" t="s">
        <v>173</v>
      </c>
      <c r="D65" s="116" t="s">
        <v>174</v>
      </c>
      <c r="E65" s="158"/>
      <c r="F65" s="113" t="s">
        <v>36</v>
      </c>
      <c r="G65" s="264">
        <v>3</v>
      </c>
      <c r="H65" s="306"/>
      <c r="I65" s="300">
        <f t="shared" si="0"/>
        <v>0</v>
      </c>
      <c r="J65" s="35"/>
      <c r="K65" s="159"/>
      <c r="L65" s="159"/>
      <c r="M65" s="159"/>
      <c r="N65" s="160"/>
    </row>
    <row r="66" spans="1:14" s="37" customFormat="1">
      <c r="A66" s="157"/>
      <c r="B66" s="104"/>
      <c r="C66" s="37" t="s">
        <v>175</v>
      </c>
      <c r="D66" s="116" t="s">
        <v>176</v>
      </c>
      <c r="E66" s="158"/>
      <c r="F66" s="113" t="s">
        <v>36</v>
      </c>
      <c r="G66" s="264">
        <v>15</v>
      </c>
      <c r="H66" s="306"/>
      <c r="I66" s="300">
        <f t="shared" si="0"/>
        <v>0</v>
      </c>
      <c r="J66" s="35"/>
      <c r="K66" s="159"/>
      <c r="L66" s="159"/>
      <c r="M66" s="159"/>
      <c r="N66" s="160"/>
    </row>
    <row r="67" spans="1:14" s="37" customFormat="1">
      <c r="A67" s="157"/>
      <c r="B67" s="104"/>
      <c r="C67" s="37" t="s">
        <v>177</v>
      </c>
      <c r="D67" s="116" t="s">
        <v>178</v>
      </c>
      <c r="E67" s="158"/>
      <c r="F67" s="113" t="s">
        <v>36</v>
      </c>
      <c r="G67" s="264">
        <v>6</v>
      </c>
      <c r="H67" s="306"/>
      <c r="I67" s="300">
        <f t="shared" si="0"/>
        <v>0</v>
      </c>
      <c r="J67" s="35"/>
      <c r="K67" s="159"/>
      <c r="L67" s="159"/>
      <c r="M67" s="159"/>
      <c r="N67" s="160"/>
    </row>
    <row r="68" spans="1:14" s="37" customFormat="1">
      <c r="A68" s="157"/>
      <c r="B68" s="104"/>
      <c r="C68" s="37" t="s">
        <v>179</v>
      </c>
      <c r="D68" s="116" t="s">
        <v>875</v>
      </c>
      <c r="E68" s="158"/>
      <c r="F68" s="113" t="s">
        <v>36</v>
      </c>
      <c r="G68" s="264">
        <v>3</v>
      </c>
      <c r="H68" s="306"/>
      <c r="I68" s="300">
        <f t="shared" si="0"/>
        <v>0</v>
      </c>
      <c r="J68" s="35"/>
      <c r="K68" s="159"/>
      <c r="L68" s="159"/>
      <c r="M68" s="159"/>
      <c r="N68" s="160"/>
    </row>
    <row r="69" spans="1:14" s="37" customFormat="1">
      <c r="A69" s="157"/>
      <c r="B69" s="104"/>
      <c r="C69" s="37" t="s">
        <v>180</v>
      </c>
      <c r="D69" s="116" t="s">
        <v>181</v>
      </c>
      <c r="E69" s="158"/>
      <c r="F69" s="113" t="s">
        <v>36</v>
      </c>
      <c r="G69" s="264">
        <v>1</v>
      </c>
      <c r="H69" s="306"/>
      <c r="I69" s="300">
        <f t="shared" si="0"/>
        <v>0</v>
      </c>
      <c r="J69" s="35"/>
      <c r="K69" s="159"/>
      <c r="L69" s="159"/>
      <c r="M69" s="159"/>
      <c r="N69" s="160"/>
    </row>
    <row r="70" spans="1:14" s="37" customFormat="1" ht="12.75" customHeight="1">
      <c r="A70" s="157"/>
      <c r="B70" s="104"/>
      <c r="C70" s="162" t="s">
        <v>182</v>
      </c>
      <c r="D70" s="116" t="s">
        <v>183</v>
      </c>
      <c r="E70" s="158"/>
      <c r="F70" s="113" t="s">
        <v>36</v>
      </c>
      <c r="G70" s="264">
        <v>1</v>
      </c>
      <c r="H70" s="306"/>
      <c r="I70" s="300">
        <f t="shared" si="0"/>
        <v>0</v>
      </c>
      <c r="J70" s="35"/>
      <c r="K70" s="159"/>
      <c r="L70" s="159"/>
      <c r="M70" s="159"/>
      <c r="N70" s="160"/>
    </row>
    <row r="71" spans="1:14" s="37" customFormat="1">
      <c r="A71" s="157"/>
      <c r="B71" s="104"/>
      <c r="C71" s="37" t="s">
        <v>184</v>
      </c>
      <c r="D71" s="116" t="s">
        <v>185</v>
      </c>
      <c r="E71" s="158"/>
      <c r="F71" s="113" t="s">
        <v>36</v>
      </c>
      <c r="G71" s="264">
        <v>3</v>
      </c>
      <c r="H71" s="306"/>
      <c r="I71" s="300">
        <f t="shared" si="0"/>
        <v>0</v>
      </c>
      <c r="J71" s="35"/>
      <c r="K71" s="159"/>
      <c r="L71" s="159"/>
      <c r="M71" s="159"/>
      <c r="N71" s="160"/>
    </row>
    <row r="72" spans="1:14" ht="13.5" thickBot="1">
      <c r="A72" s="72"/>
      <c r="B72" s="48"/>
      <c r="C72" s="13"/>
      <c r="D72" s="73"/>
      <c r="E72" s="74"/>
      <c r="F72" s="75"/>
      <c r="G72" s="53"/>
      <c r="H72" s="53"/>
      <c r="I72" s="53"/>
    </row>
    <row r="73" spans="1:14" ht="18">
      <c r="A73" s="77" t="s">
        <v>63</v>
      </c>
      <c r="B73" s="56"/>
      <c r="C73" s="56"/>
      <c r="D73" s="55" t="s">
        <v>186</v>
      </c>
      <c r="E73" s="78"/>
      <c r="F73" s="79"/>
      <c r="G73" s="59"/>
      <c r="H73" s="59"/>
      <c r="I73" s="301">
        <f>SUM(I4:I71)</f>
        <v>0</v>
      </c>
      <c r="J73" s="81"/>
    </row>
    <row r="74" spans="1:14">
      <c r="A74" s="60"/>
      <c r="B74" s="61"/>
      <c r="D74" s="22"/>
      <c r="E74" s="62"/>
      <c r="F74" s="63"/>
    </row>
    <row r="75" spans="1:14">
      <c r="A75" s="60"/>
      <c r="B75" s="61"/>
      <c r="D75" s="22"/>
      <c r="E75" s="62"/>
      <c r="F75" s="63"/>
    </row>
    <row r="77" spans="1:14">
      <c r="D77" s="114"/>
    </row>
  </sheetData>
  <sheetProtection password="CC1A" sheet="1" objects="1" scenarios="1"/>
  <pageMargins left="0.70833333333333337" right="0.70833333333333337" top="0.74791666666666667" bottom="0.74791666666666667" header="0.51180555555555551" footer="0.51180555555555551"/>
  <pageSetup paperSize="9" scale="71" firstPageNumber="0"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showGridLines="0" topLeftCell="A31" zoomScaleNormal="100" workbookViewId="0">
      <selection activeCell="H36" sqref="H36"/>
    </sheetView>
  </sheetViews>
  <sheetFormatPr defaultRowHeight="12.75"/>
  <cols>
    <col min="1" max="1" width="5.5703125" style="60" customWidth="1"/>
    <col min="2" max="2" width="3.7109375" style="61" customWidth="1"/>
    <col min="3" max="3" width="2.42578125" style="1" customWidth="1"/>
    <col min="4" max="4" width="56.7109375" style="22" customWidth="1"/>
    <col min="5" max="5" width="4.85546875" style="1" customWidth="1"/>
    <col min="6" max="6" width="7.85546875" style="38" customWidth="1"/>
    <col min="7" max="7" width="10" style="64" customWidth="1"/>
    <col min="8" max="8" width="8.7109375" style="25" customWidth="1"/>
    <col min="9" max="9" width="15.5703125" style="25" bestFit="1" customWidth="1"/>
    <col min="10" max="10" width="4" style="1" customWidth="1"/>
    <col min="11" max="16384" width="9.140625" style="1"/>
  </cols>
  <sheetData>
    <row r="1" spans="1:20" ht="18">
      <c r="A1" s="26" t="s">
        <v>187</v>
      </c>
      <c r="B1" s="100"/>
      <c r="C1" s="28"/>
      <c r="D1" s="65" t="s">
        <v>188</v>
      </c>
    </row>
    <row r="2" spans="1:20" ht="11.25" customHeight="1" thickTop="1">
      <c r="A2" s="83"/>
      <c r="B2" s="55"/>
      <c r="C2" s="85"/>
      <c r="D2" s="86"/>
    </row>
    <row r="3" spans="1:20" ht="18.75">
      <c r="A3" s="164"/>
      <c r="B3" s="165"/>
      <c r="C3" s="166"/>
      <c r="D3" s="282" t="s">
        <v>330</v>
      </c>
      <c r="E3" s="163"/>
      <c r="F3" s="163"/>
      <c r="G3" s="163"/>
      <c r="H3" s="163"/>
      <c r="I3" s="163"/>
      <c r="J3" s="163"/>
    </row>
    <row r="4" spans="1:20" ht="18.75">
      <c r="A4" s="164"/>
      <c r="B4" s="165"/>
      <c r="C4" s="166"/>
      <c r="D4" s="282" t="s">
        <v>331</v>
      </c>
      <c r="E4" s="163"/>
      <c r="F4" s="163"/>
      <c r="G4" s="163"/>
      <c r="H4" s="163"/>
      <c r="I4" s="163"/>
      <c r="J4" s="163"/>
    </row>
    <row r="5" spans="1:20" ht="25.5">
      <c r="A5" s="164"/>
      <c r="B5" s="165"/>
      <c r="C5" s="166" t="s">
        <v>332</v>
      </c>
      <c r="D5" s="282" t="s">
        <v>333</v>
      </c>
      <c r="E5" s="163"/>
      <c r="F5" s="163"/>
      <c r="G5" s="163"/>
      <c r="H5" s="163"/>
      <c r="I5" s="163"/>
      <c r="J5" s="163"/>
    </row>
    <row r="6" spans="1:20" ht="25.5">
      <c r="A6" s="164"/>
      <c r="B6" s="165"/>
      <c r="C6" s="166" t="s">
        <v>332</v>
      </c>
      <c r="D6" s="282" t="s">
        <v>334</v>
      </c>
      <c r="E6" s="163"/>
      <c r="F6" s="163"/>
      <c r="G6" s="163"/>
      <c r="H6" s="163"/>
      <c r="I6" s="163"/>
      <c r="J6" s="163"/>
    </row>
    <row r="7" spans="1:20" ht="12.75" customHeight="1">
      <c r="A7" s="164"/>
      <c r="B7" s="165"/>
      <c r="C7" s="166"/>
      <c r="D7" s="167"/>
      <c r="E7" s="163"/>
      <c r="F7" s="163"/>
      <c r="G7" s="163"/>
      <c r="H7" s="163"/>
      <c r="I7" s="163"/>
      <c r="J7" s="163"/>
    </row>
    <row r="8" spans="1:20" ht="38.25">
      <c r="A8" s="163"/>
      <c r="B8" s="163"/>
      <c r="C8" s="163"/>
      <c r="D8" s="163"/>
      <c r="E8" s="163"/>
      <c r="F8" s="170" t="s">
        <v>29</v>
      </c>
      <c r="G8" s="177" t="s">
        <v>30</v>
      </c>
      <c r="H8" s="171" t="s">
        <v>31</v>
      </c>
      <c r="I8" s="171" t="s">
        <v>32</v>
      </c>
      <c r="J8" s="163"/>
      <c r="K8" s="163"/>
      <c r="L8" s="163"/>
      <c r="M8" s="163"/>
      <c r="N8" s="163"/>
      <c r="O8" s="163"/>
      <c r="P8" s="163"/>
      <c r="Q8" s="163"/>
      <c r="R8" s="163"/>
      <c r="S8" s="163"/>
      <c r="T8" s="163"/>
    </row>
    <row r="9" spans="1:20" ht="69.75" customHeight="1">
      <c r="A9" s="173" t="s">
        <v>58</v>
      </c>
      <c r="B9" s="176">
        <v>1</v>
      </c>
      <c r="C9" s="163"/>
      <c r="D9" s="240" t="s">
        <v>342</v>
      </c>
      <c r="E9" s="163"/>
      <c r="F9" s="174" t="s">
        <v>37</v>
      </c>
      <c r="G9" s="175">
        <v>250</v>
      </c>
      <c r="H9" s="313"/>
      <c r="I9" s="169">
        <f>G9*H9</f>
        <v>0</v>
      </c>
      <c r="J9" s="168" t="s">
        <v>35</v>
      </c>
      <c r="K9" s="163"/>
      <c r="L9" s="163"/>
      <c r="M9" s="163"/>
      <c r="N9" s="163"/>
      <c r="O9" s="163"/>
      <c r="P9" s="163"/>
      <c r="Q9" s="163"/>
      <c r="R9" s="163"/>
      <c r="S9" s="163"/>
      <c r="T9" s="163"/>
    </row>
    <row r="10" spans="1:20">
      <c r="A10" s="163"/>
      <c r="B10" s="163"/>
      <c r="C10" s="172"/>
      <c r="D10" s="163"/>
      <c r="E10" s="163"/>
      <c r="F10" s="174"/>
      <c r="G10" s="163"/>
      <c r="H10" s="163"/>
      <c r="I10" s="163"/>
      <c r="J10" s="163"/>
      <c r="K10" s="163"/>
      <c r="L10" s="163"/>
      <c r="M10" s="163"/>
      <c r="N10" s="163"/>
      <c r="O10" s="163"/>
      <c r="P10" s="163"/>
      <c r="Q10" s="163"/>
      <c r="R10" s="163"/>
      <c r="S10" s="163"/>
      <c r="T10" s="163"/>
    </row>
    <row r="11" spans="1:20" ht="57.75" customHeight="1">
      <c r="A11" s="173" t="s">
        <v>58</v>
      </c>
      <c r="B11" s="176">
        <v>2</v>
      </c>
      <c r="C11" s="163"/>
      <c r="D11" s="240" t="s">
        <v>773</v>
      </c>
      <c r="E11" s="163"/>
      <c r="F11" s="174" t="s">
        <v>37</v>
      </c>
      <c r="G11" s="175">
        <v>52</v>
      </c>
      <c r="H11" s="313"/>
      <c r="I11" s="169">
        <f>G11*H11</f>
        <v>0</v>
      </c>
      <c r="J11" s="168" t="s">
        <v>35</v>
      </c>
      <c r="K11" s="163"/>
      <c r="L11" s="163"/>
      <c r="M11" s="163"/>
      <c r="N11" s="163"/>
      <c r="O11" s="163"/>
      <c r="P11" s="163"/>
      <c r="Q11" s="163"/>
      <c r="R11" s="163"/>
      <c r="S11" s="163"/>
      <c r="T11" s="163"/>
    </row>
    <row r="12" spans="1:20">
      <c r="G12" s="115"/>
    </row>
    <row r="13" spans="1:20" ht="160.5" customHeight="1">
      <c r="A13" s="60" t="s">
        <v>58</v>
      </c>
      <c r="B13" s="61">
        <v>3</v>
      </c>
      <c r="C13" s="38"/>
      <c r="D13" s="266" t="s">
        <v>831</v>
      </c>
      <c r="F13" s="70"/>
      <c r="G13" s="71"/>
    </row>
    <row r="14" spans="1:20" ht="29.25" customHeight="1">
      <c r="D14" s="238" t="s">
        <v>339</v>
      </c>
      <c r="F14" s="1"/>
      <c r="G14" s="1"/>
      <c r="H14" s="1"/>
      <c r="I14" s="1"/>
    </row>
    <row r="15" spans="1:20">
      <c r="D15" s="240" t="s">
        <v>768</v>
      </c>
      <c r="F15" s="70" t="s">
        <v>37</v>
      </c>
      <c r="G15" s="71">
        <v>260</v>
      </c>
      <c r="H15" s="306"/>
      <c r="I15" s="25">
        <f>G15*H15</f>
        <v>0</v>
      </c>
      <c r="J15" s="1" t="s">
        <v>35</v>
      </c>
    </row>
    <row r="16" spans="1:20">
      <c r="D16" s="240" t="s">
        <v>767</v>
      </c>
      <c r="F16" s="70" t="s">
        <v>37</v>
      </c>
      <c r="G16" s="71">
        <v>82</v>
      </c>
      <c r="H16" s="306"/>
      <c r="I16" s="25">
        <f>G16*H16</f>
        <v>0</v>
      </c>
      <c r="J16" s="1" t="s">
        <v>35</v>
      </c>
    </row>
    <row r="17" spans="1:10">
      <c r="D17" s="311"/>
      <c r="F17" s="70"/>
      <c r="G17" s="71"/>
    </row>
    <row r="18" spans="1:10">
      <c r="D18" s="312" t="s">
        <v>873</v>
      </c>
      <c r="F18" s="70"/>
      <c r="G18" s="71"/>
    </row>
    <row r="19" spans="1:10">
      <c r="G19" s="115"/>
    </row>
    <row r="20" spans="1:10" ht="198" customHeight="1">
      <c r="A20" s="60" t="s">
        <v>58</v>
      </c>
      <c r="B20" s="61">
        <v>4</v>
      </c>
      <c r="D20" s="240" t="s">
        <v>878</v>
      </c>
      <c r="F20" s="70"/>
      <c r="G20" s="71"/>
    </row>
    <row r="21" spans="1:10" ht="156.75" customHeight="1">
      <c r="D21" s="240" t="s">
        <v>340</v>
      </c>
      <c r="F21" s="70"/>
      <c r="G21" s="71"/>
    </row>
    <row r="22" spans="1:10" ht="68.25" customHeight="1">
      <c r="D22" s="267" t="s">
        <v>358</v>
      </c>
      <c r="F22" s="70"/>
      <c r="G22" s="71"/>
    </row>
    <row r="23" spans="1:10" ht="57" customHeight="1">
      <c r="D23" s="240" t="s">
        <v>189</v>
      </c>
      <c r="F23" s="70"/>
      <c r="G23" s="71"/>
    </row>
    <row r="24" spans="1:10" ht="30.75" customHeight="1">
      <c r="D24" s="238" t="s">
        <v>339</v>
      </c>
      <c r="F24" s="1"/>
      <c r="G24" s="1"/>
      <c r="H24" s="1"/>
      <c r="I24" s="1"/>
    </row>
    <row r="25" spans="1:10" ht="15">
      <c r="A25" s="232"/>
      <c r="B25" s="233"/>
      <c r="C25" s="241"/>
      <c r="D25" s="311"/>
      <c r="E25" s="245"/>
      <c r="F25" s="242"/>
      <c r="G25" s="243"/>
      <c r="H25" s="246"/>
      <c r="I25" s="244"/>
      <c r="J25" s="242"/>
    </row>
    <row r="26" spans="1:10" ht="15">
      <c r="A26" s="232"/>
      <c r="B26" s="233"/>
      <c r="C26" s="241"/>
      <c r="D26" s="312" t="s">
        <v>873</v>
      </c>
      <c r="E26" s="245"/>
      <c r="F26" s="70" t="s">
        <v>37</v>
      </c>
      <c r="G26" s="71">
        <v>3200</v>
      </c>
      <c r="H26" s="306"/>
      <c r="I26" s="25">
        <f>G26*H26</f>
        <v>0</v>
      </c>
      <c r="J26" s="1" t="s">
        <v>35</v>
      </c>
    </row>
    <row r="27" spans="1:10">
      <c r="G27" s="115"/>
    </row>
    <row r="28" spans="1:10" ht="72.75" customHeight="1">
      <c r="A28" s="60" t="s">
        <v>58</v>
      </c>
      <c r="B28" s="61">
        <v>5</v>
      </c>
      <c r="D28" s="22" t="s">
        <v>343</v>
      </c>
      <c r="F28" s="70" t="s">
        <v>37</v>
      </c>
      <c r="G28" s="71">
        <v>335</v>
      </c>
      <c r="H28" s="306"/>
      <c r="I28" s="25">
        <f>G28*H28</f>
        <v>0</v>
      </c>
      <c r="J28" s="1" t="s">
        <v>35</v>
      </c>
    </row>
    <row r="29" spans="1:10">
      <c r="D29" s="90"/>
      <c r="F29" s="70"/>
      <c r="G29" s="71"/>
    </row>
    <row r="30" spans="1:10" ht="171" customHeight="1">
      <c r="A30" s="60" t="s">
        <v>58</v>
      </c>
      <c r="B30" s="61">
        <v>6</v>
      </c>
      <c r="D30" s="290" t="s">
        <v>772</v>
      </c>
      <c r="F30" s="113"/>
      <c r="G30" s="39"/>
      <c r="H30" s="44"/>
    </row>
    <row r="31" spans="1:10">
      <c r="D31" s="116" t="s">
        <v>837</v>
      </c>
      <c r="F31" s="113" t="s">
        <v>34</v>
      </c>
      <c r="G31" s="39">
        <v>540</v>
      </c>
      <c r="H31" s="306"/>
      <c r="I31" s="25">
        <f>G31*H31</f>
        <v>0</v>
      </c>
      <c r="J31" s="1" t="s">
        <v>35</v>
      </c>
    </row>
    <row r="32" spans="1:10">
      <c r="D32" s="116" t="s">
        <v>838</v>
      </c>
      <c r="F32" s="113" t="s">
        <v>34</v>
      </c>
      <c r="G32" s="39">
        <v>85</v>
      </c>
      <c r="H32" s="306"/>
      <c r="I32" s="25">
        <f t="shared" ref="I32:I34" si="0">G32*H32</f>
        <v>0</v>
      </c>
      <c r="J32" s="1" t="s">
        <v>35</v>
      </c>
    </row>
    <row r="33" spans="1:10">
      <c r="D33" s="116" t="s">
        <v>839</v>
      </c>
      <c r="F33" s="113" t="s">
        <v>34</v>
      </c>
      <c r="G33" s="39">
        <v>95</v>
      </c>
      <c r="H33" s="306"/>
      <c r="I33" s="25">
        <f t="shared" si="0"/>
        <v>0</v>
      </c>
      <c r="J33" s="1" t="s">
        <v>35</v>
      </c>
    </row>
    <row r="34" spans="1:10">
      <c r="D34" s="116" t="s">
        <v>840</v>
      </c>
      <c r="F34" s="113" t="s">
        <v>34</v>
      </c>
      <c r="G34" s="39">
        <v>110</v>
      </c>
      <c r="H34" s="306"/>
      <c r="I34" s="25">
        <f t="shared" si="0"/>
        <v>0</v>
      </c>
      <c r="J34" s="1" t="s">
        <v>35</v>
      </c>
    </row>
    <row r="35" spans="1:10">
      <c r="D35" s="116"/>
      <c r="F35" s="113"/>
      <c r="G35" s="39"/>
      <c r="H35" s="44"/>
    </row>
    <row r="36" spans="1:10" ht="57.75" customHeight="1">
      <c r="A36" s="173" t="s">
        <v>58</v>
      </c>
      <c r="B36" s="176">
        <v>7</v>
      </c>
      <c r="C36" s="163"/>
      <c r="D36" s="240" t="s">
        <v>774</v>
      </c>
      <c r="E36" s="163"/>
      <c r="F36" s="174" t="s">
        <v>37</v>
      </c>
      <c r="G36" s="175">
        <v>15</v>
      </c>
      <c r="H36" s="313"/>
      <c r="I36" s="169">
        <f>G36*H36</f>
        <v>0</v>
      </c>
      <c r="J36" s="168" t="s">
        <v>35</v>
      </c>
    </row>
    <row r="37" spans="1:10">
      <c r="D37" s="116"/>
      <c r="F37" s="113"/>
      <c r="G37" s="39"/>
      <c r="H37" s="44"/>
    </row>
    <row r="38" spans="1:10" ht="13.5" thickBot="1">
      <c r="A38" s="72"/>
      <c r="B38" s="48"/>
      <c r="C38" s="13"/>
      <c r="D38" s="73"/>
      <c r="E38" s="13"/>
      <c r="F38" s="107"/>
      <c r="G38" s="76"/>
      <c r="H38" s="53"/>
      <c r="I38" s="53"/>
    </row>
    <row r="39" spans="1:10" ht="18">
      <c r="A39" s="83" t="s">
        <v>187</v>
      </c>
      <c r="B39" s="55"/>
      <c r="C39" s="55"/>
      <c r="D39" s="55" t="s">
        <v>190</v>
      </c>
      <c r="E39" s="78"/>
      <c r="F39" s="96"/>
      <c r="G39" s="58"/>
      <c r="H39" s="59"/>
      <c r="I39" s="117">
        <f>SUM(I5:I34)</f>
        <v>0</v>
      </c>
      <c r="J39" s="81" t="s">
        <v>35</v>
      </c>
    </row>
    <row r="40" spans="1:10">
      <c r="A40" s="1"/>
      <c r="B40" s="98"/>
    </row>
    <row r="41" spans="1:10">
      <c r="A41" s="1"/>
      <c r="B41" s="98"/>
    </row>
    <row r="42" spans="1:10">
      <c r="A42" s="1"/>
      <c r="B42" s="98"/>
    </row>
    <row r="43" spans="1:10">
      <c r="A43" s="1"/>
      <c r="B43" s="98"/>
    </row>
    <row r="44" spans="1:10">
      <c r="A44" s="1"/>
      <c r="B44" s="98"/>
    </row>
    <row r="45" spans="1:10">
      <c r="A45" s="1"/>
      <c r="B45" s="98"/>
    </row>
    <row r="47" spans="1:10">
      <c r="A47" s="1"/>
      <c r="B47" s="98"/>
    </row>
    <row r="48" spans="1:10">
      <c r="A48" s="1"/>
      <c r="B48" s="98"/>
    </row>
    <row r="80" spans="6:6">
      <c r="F80" s="63"/>
    </row>
    <row r="81" spans="6:6">
      <c r="F81" s="63"/>
    </row>
    <row r="82" spans="6:6">
      <c r="F82" s="63"/>
    </row>
    <row r="83" spans="6:6">
      <c r="F83" s="63"/>
    </row>
    <row r="84" spans="6:6">
      <c r="F84" s="63"/>
    </row>
    <row r="85" spans="6:6">
      <c r="F85" s="63"/>
    </row>
    <row r="86" spans="6:6">
      <c r="F86" s="63"/>
    </row>
    <row r="94" spans="6:6">
      <c r="F94" s="63"/>
    </row>
    <row r="113" spans="6:6">
      <c r="F113" s="63"/>
    </row>
    <row r="114" spans="6:6">
      <c r="F114" s="63"/>
    </row>
  </sheetData>
  <sheetProtection password="CC1A" sheet="1" objects="1" scenarios="1"/>
  <pageMargins left="0.74791666666666667" right="0.74791666666666667" top="0.98402777777777772" bottom="0.98402777777777772" header="0.51180555555555551" footer="0.51180555555555551"/>
  <pageSetup paperSize="9" scale="73" firstPageNumber="0"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NASLOVNICA</vt:lpstr>
      <vt:lpstr>G-O RADOVI- REKAPITULACIJA</vt:lpstr>
      <vt:lpstr>I. RUŠENJE I DEMONTAŽA</vt:lpstr>
      <vt:lpstr>II. ZEMLJANI RADOVI</vt:lpstr>
      <vt:lpstr>III. BETONSKI RADOVI</vt:lpstr>
      <vt:lpstr>IV. ZIDARSKI RADOVI</vt:lpstr>
      <vt:lpstr>V. IZOLATERSKI RADOVI</vt:lpstr>
      <vt:lpstr>VI. ALU BRAVARIJA</vt:lpstr>
      <vt:lpstr>VII. FASADERSKI RADOVI</vt:lpstr>
      <vt:lpstr>VIII. LIMARSKI RADOVI</vt:lpstr>
      <vt:lpstr>IX. KROVOPOKRIVAČKI RADOVI</vt:lpstr>
      <vt:lpstr>X. LIČILAČKI RADOVI</vt:lpstr>
      <vt:lpstr>XI. OSTALI RADOVI</vt:lpstr>
      <vt:lpstr>G</vt:lpstr>
      <vt:lpstr>Z</vt:lpstr>
      <vt:lpstr>OPĆI I TEHNIČKI UVJETI</vt:lpstr>
      <vt:lpstr>ELEKTROTEHNIČKI RADOVI</vt:lpstr>
      <vt:lpstr>STROJARSKI RADOVI</vt:lpstr>
      <vt:lpstr>'ELEKTROTEHNIČKI RADOVI'!Print_Area</vt:lpstr>
      <vt:lpstr>G!Print_Area</vt:lpstr>
      <vt:lpstr>'G-O RADOVI- REKAPITULACIJA'!Print_Area</vt:lpstr>
      <vt:lpstr>'I. RUŠENJE I DEMONTAŽA'!Print_Area</vt:lpstr>
      <vt:lpstr>'STROJARSKI RADOVI'!Print_Area</vt:lpstr>
      <vt:lpstr>'V. IZOLATERSKI RADOVI'!Print_Area</vt:lpstr>
      <vt:lpstr>'VII. FASADERSKI RADOVI'!Print_Area</vt:lpstr>
      <vt:lpstr>'VIII. LIMARSKI RADOVI'!Print_Area</vt:lpstr>
      <vt:lpstr>Z!Print_Area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Georad30</dc:creator>
  <cp:lastModifiedBy>Ibriks Goran</cp:lastModifiedBy>
  <cp:lastPrinted>2017-12-08T13:53:43Z</cp:lastPrinted>
  <dcterms:created xsi:type="dcterms:W3CDTF">2016-06-10T11:14:09Z</dcterms:created>
  <dcterms:modified xsi:type="dcterms:W3CDTF">2017-12-08T14:29:09Z</dcterms:modified>
</cp:coreProperties>
</file>