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briks_goran\Documents\2017\Predmeti u 2017\Javna nabava\11 - PPO Veseljko-energetska obnova\"/>
    </mc:Choice>
  </mc:AlternateContent>
  <bookViews>
    <workbookView xWindow="13620" yWindow="-15" windowWidth="13665" windowHeight="13755"/>
  </bookViews>
  <sheets>
    <sheet name="Građevinsko obrtnički radovi" sheetId="1" r:id="rId1"/>
    <sheet name="EL - naslovna" sheetId="4" r:id="rId2"/>
    <sheet name="EL - uvod" sheetId="5" r:id="rId3"/>
    <sheet name="El. kotlovnice" sheetId="6" r:id="rId4"/>
    <sheet name="EL- okolisna rasvjeta" sheetId="7" r:id="rId5"/>
    <sheet name="EL - daljinsko očitanje" sheetId="8" r:id="rId6"/>
    <sheet name="El - tende" sheetId="9" r:id="rId7"/>
    <sheet name="EL - LPS" sheetId="10" r:id="rId8"/>
    <sheet name="EL - Ispitivanje" sheetId="11" r:id="rId9"/>
    <sheet name="El - rekapitulacija" sheetId="12" r:id="rId10"/>
    <sheet name="Strojarski troškovnik" sheetId="13" r:id="rId11"/>
    <sheet name="REKAPITULACIJA" sheetId="14" r:id="rId12"/>
  </sheets>
  <definedNames>
    <definedName name="ELEKTRIČNA_INSTALACIJA_ZAJEDNIČKE_POTROŠNJE" localSheetId="5">#REF!</definedName>
    <definedName name="ELEKTRIČNA_INSTALACIJA_ZAJEDNIČKE_POTROŠNJE" localSheetId="8">#REF!</definedName>
    <definedName name="ELEKTRIČNA_INSTALACIJA_ZAJEDNIČKE_POTROŠNJE" localSheetId="9">#REF!</definedName>
    <definedName name="ELEKTRIČNA_INSTALACIJA_ZAJEDNIČKE_POTROŠNJE" localSheetId="6">#REF!</definedName>
    <definedName name="ELEKTRIČNA_INSTALACIJA_ZAJEDNIČKE_POTROŠNJE">#REF!</definedName>
    <definedName name="kn" localSheetId="5">#REF!</definedName>
    <definedName name="kn" localSheetId="8">#REF!</definedName>
    <definedName name="kn" localSheetId="9">#REF!</definedName>
    <definedName name="kn" localSheetId="6">#REF!</definedName>
    <definedName name="kn">#REF!</definedName>
    <definedName name="OLE_LINK1_1" localSheetId="11">REKAPITULACIJA!#REF!</definedName>
    <definedName name="OLE_LINK1_1">'Građevinsko obrtnički radovi'!#REF!</definedName>
    <definedName name="_xlnm.Print_Area" localSheetId="5">'EL - daljinsko očitanje'!$A$1:$J$198</definedName>
    <definedName name="_xlnm.Print_Area" localSheetId="1">'EL - naslovna'!$A$1:$I$23</definedName>
    <definedName name="_xlnm.Print_Area" localSheetId="2">'EL - uvod'!$A$1:$J$37</definedName>
    <definedName name="_xlnm.Print_Area" localSheetId="10">'Strojarski troškovnik'!$A$1:$H$430</definedName>
    <definedName name="_xlnm.Print_Titles" localSheetId="1">'EL - naslovna'!$1:$3</definedName>
    <definedName name="_xlnm.Print_Titles" localSheetId="2">'EL - uvod'!$1:$3</definedName>
    <definedName name="UKUPNO_4___STAN_BR_3" localSheetId="8">#REF!</definedName>
    <definedName name="UKUPNO_4___STAN_BR_3" localSheetId="9">#REF!</definedName>
    <definedName name="UKUPNO_4___STAN_BR_3">#REF!</definedName>
  </definedNames>
  <calcPr calcId="152511" fullPrecision="0"/>
</workbook>
</file>

<file path=xl/calcChain.xml><?xml version="1.0" encoding="utf-8"?>
<calcChain xmlns="http://schemas.openxmlformats.org/spreadsheetml/2006/main">
  <c r="J7" i="8" l="1"/>
  <c r="J188" i="8" s="1"/>
  <c r="J10" i="12" s="1"/>
  <c r="J186" i="8"/>
  <c r="J180" i="8"/>
  <c r="J16" i="11" l="1"/>
  <c r="J13" i="11"/>
  <c r="J10" i="11"/>
  <c r="J18" i="11" l="1"/>
  <c r="J16" i="12" s="1"/>
  <c r="B419" i="13"/>
  <c r="B417" i="13"/>
  <c r="B415" i="13"/>
  <c r="B413" i="13"/>
  <c r="B411" i="13"/>
  <c r="B409" i="13"/>
  <c r="H403" i="13"/>
  <c r="H399" i="13"/>
  <c r="H395" i="13"/>
  <c r="H384" i="13"/>
  <c r="H374" i="13"/>
  <c r="H370" i="13"/>
  <c r="H366" i="13"/>
  <c r="H362" i="13"/>
  <c r="H361" i="13"/>
  <c r="H360" i="13"/>
  <c r="H359" i="13"/>
  <c r="H358" i="13"/>
  <c r="H357" i="13"/>
  <c r="H353" i="13"/>
  <c r="H349" i="13"/>
  <c r="H345" i="13"/>
  <c r="H336" i="13"/>
  <c r="H332" i="13"/>
  <c r="H327" i="13"/>
  <c r="H323" i="13"/>
  <c r="H320" i="13"/>
  <c r="H316" i="13"/>
  <c r="H312" i="13"/>
  <c r="H308" i="13"/>
  <c r="H304" i="13"/>
  <c r="H300" i="13"/>
  <c r="H296" i="13"/>
  <c r="H292" i="13"/>
  <c r="H283" i="13"/>
  <c r="H279" i="13"/>
  <c r="H275" i="13"/>
  <c r="H271" i="13"/>
  <c r="H267" i="13"/>
  <c r="H263" i="13"/>
  <c r="H259" i="13"/>
  <c r="H255" i="13"/>
  <c r="H251" i="13"/>
  <c r="H247" i="13"/>
  <c r="H243" i="13"/>
  <c r="H239" i="13"/>
  <c r="H235" i="13"/>
  <c r="H231" i="13"/>
  <c r="H230" i="13"/>
  <c r="H226" i="13"/>
  <c r="H225" i="13"/>
  <c r="H221" i="13"/>
  <c r="H220" i="13"/>
  <c r="H216" i="13"/>
  <c r="H215" i="13"/>
  <c r="H211" i="13"/>
  <c r="H206" i="13"/>
  <c r="H205" i="13"/>
  <c r="H201" i="13"/>
  <c r="H197" i="13"/>
  <c r="H186" i="13"/>
  <c r="H183" i="13"/>
  <c r="H180" i="13"/>
  <c r="H177" i="13"/>
  <c r="H174" i="13"/>
  <c r="H170" i="13"/>
  <c r="H167" i="13"/>
  <c r="H164" i="13"/>
  <c r="H161" i="13"/>
  <c r="H155" i="13"/>
  <c r="H151" i="13"/>
  <c r="H148" i="13"/>
  <c r="H147" i="13"/>
  <c r="H143" i="13"/>
  <c r="H139" i="13"/>
  <c r="H135" i="13"/>
  <c r="H131" i="13"/>
  <c r="H128" i="13"/>
  <c r="H117" i="13"/>
  <c r="H104" i="13"/>
  <c r="H101" i="13"/>
  <c r="H96" i="13"/>
  <c r="H93" i="13"/>
  <c r="H90" i="13"/>
  <c r="H86" i="13"/>
  <c r="H82" i="13"/>
  <c r="H78" i="13"/>
  <c r="H75" i="13"/>
  <c r="H67" i="13"/>
  <c r="H64" i="13"/>
  <c r="H61" i="13"/>
  <c r="H40" i="13"/>
  <c r="H37" i="13"/>
  <c r="H34" i="13"/>
  <c r="H31" i="13"/>
  <c r="H28" i="13"/>
  <c r="H25" i="13"/>
  <c r="H22" i="13"/>
  <c r="H19" i="13"/>
  <c r="H16" i="13"/>
  <c r="H13" i="13"/>
  <c r="H405" i="13" l="1"/>
  <c r="H419" i="13" s="1"/>
  <c r="H376" i="13"/>
  <c r="H417" i="13" s="1"/>
  <c r="H338" i="13"/>
  <c r="H415" i="13" s="1"/>
  <c r="H42" i="13"/>
  <c r="H409" i="13" s="1"/>
  <c r="H285" i="13"/>
  <c r="H413" i="13" s="1"/>
  <c r="H189" i="13"/>
  <c r="H411" i="13" s="1"/>
  <c r="H421" i="13" l="1"/>
  <c r="H23" i="14" s="1"/>
  <c r="H1" i="10" l="1"/>
  <c r="F2" i="10"/>
  <c r="J8" i="10"/>
  <c r="J11" i="10"/>
  <c r="J14" i="10"/>
  <c r="J17" i="10"/>
  <c r="J20" i="10"/>
  <c r="J23" i="10"/>
  <c r="J26" i="10"/>
  <c r="J29" i="10"/>
  <c r="J32" i="10"/>
  <c r="J35" i="10"/>
  <c r="J39" i="10"/>
  <c r="J42" i="10"/>
  <c r="J16" i="9"/>
  <c r="J13" i="9"/>
  <c r="J10" i="9"/>
  <c r="J7" i="9"/>
  <c r="F2" i="9"/>
  <c r="H1" i="9"/>
  <c r="F2" i="8"/>
  <c r="H1" i="8"/>
  <c r="J17" i="7"/>
  <c r="J14" i="7"/>
  <c r="J11" i="7"/>
  <c r="J8" i="7"/>
  <c r="F2" i="7"/>
  <c r="H1" i="7"/>
  <c r="J37" i="6"/>
  <c r="J34" i="6"/>
  <c r="J31" i="6"/>
  <c r="J28" i="6"/>
  <c r="J25" i="6"/>
  <c r="J22" i="6"/>
  <c r="J19" i="6"/>
  <c r="J16" i="6"/>
  <c r="F2" i="6"/>
  <c r="H1" i="6"/>
  <c r="G2" i="5"/>
  <c r="I1" i="5"/>
  <c r="J19" i="7" l="1"/>
  <c r="J8" i="12" s="1"/>
  <c r="J18" i="9"/>
  <c r="J12" i="12" s="1"/>
  <c r="J39" i="6"/>
  <c r="J6" i="12" s="1"/>
  <c r="J44" i="10"/>
  <c r="J14" i="12" s="1"/>
  <c r="H530" i="1"/>
  <c r="H538" i="1"/>
  <c r="H536" i="1"/>
  <c r="H599" i="1"/>
  <c r="H573" i="1"/>
  <c r="H571" i="1"/>
  <c r="H569" i="1"/>
  <c r="H567" i="1"/>
  <c r="J18" i="12" l="1"/>
  <c r="H575" i="1"/>
  <c r="H625" i="1" s="1"/>
  <c r="H549" i="1"/>
  <c r="H551" i="1" s="1"/>
  <c r="H624" i="1" s="1"/>
  <c r="H21" i="14" l="1"/>
  <c r="H526" i="1"/>
  <c r="H463" i="1"/>
  <c r="H465" i="1"/>
  <c r="H460" i="1"/>
  <c r="H455" i="1"/>
  <c r="H445" i="1"/>
  <c r="H424" i="1"/>
  <c r="H399" i="1"/>
  <c r="H441" i="1"/>
  <c r="H432" i="1"/>
  <c r="H430" i="1"/>
  <c r="H420" i="1" l="1"/>
  <c r="H418" i="1"/>
  <c r="H416" i="1"/>
  <c r="H384" i="1"/>
  <c r="H382" i="1"/>
  <c r="H380" i="1"/>
  <c r="H378" i="1"/>
  <c r="H397" i="1"/>
  <c r="H366" i="1" l="1"/>
  <c r="H336" i="1"/>
  <c r="H351" i="1"/>
  <c r="H328" i="1"/>
  <c r="H344" i="1"/>
  <c r="H342" i="1"/>
  <c r="H340" i="1"/>
  <c r="H332" i="1"/>
  <c r="H316" i="1"/>
  <c r="H308" i="1"/>
  <c r="H249" i="1"/>
  <c r="H247" i="1"/>
  <c r="H242" i="1"/>
  <c r="H240" i="1"/>
  <c r="H238" i="1"/>
  <c r="H280" i="1"/>
  <c r="H278" i="1"/>
  <c r="H234" i="1" l="1"/>
  <c r="H194" i="1"/>
  <c r="H192" i="1"/>
  <c r="H112" i="1"/>
  <c r="H163" i="1"/>
  <c r="H161" i="1"/>
  <c r="H159" i="1"/>
  <c r="H157" i="1"/>
  <c r="H155" i="1"/>
  <c r="H153" i="1"/>
  <c r="H151" i="1"/>
  <c r="H149" i="1"/>
  <c r="H140" i="1"/>
  <c r="H138" i="1" l="1"/>
  <c r="H146" i="1"/>
  <c r="H142" i="1"/>
  <c r="H144" i="1"/>
  <c r="H126" i="1"/>
  <c r="H124" i="1"/>
  <c r="H106" i="1"/>
  <c r="H104" i="1"/>
  <c r="H102" i="1"/>
  <c r="H100" i="1"/>
  <c r="H94" i="1"/>
  <c r="H86" i="1"/>
  <c r="H81" i="1"/>
  <c r="H79" i="1"/>
  <c r="H601" i="1"/>
  <c r="H597" i="1"/>
  <c r="H595" i="1"/>
  <c r="H603" i="1" l="1"/>
  <c r="H627" i="1" s="1"/>
  <c r="H324" i="1"/>
  <c r="H312" i="1"/>
  <c r="H458" i="1"/>
  <c r="H467" i="1" s="1"/>
  <c r="H587" i="1"/>
  <c r="H585" i="1"/>
  <c r="H589" i="1" l="1"/>
  <c r="H626" i="1" s="1"/>
  <c r="H622" i="1"/>
  <c r="H540" i="1"/>
  <c r="H518" i="1"/>
  <c r="H534" i="1"/>
  <c r="H528" i="1"/>
  <c r="H524" i="1"/>
  <c r="H522" i="1"/>
  <c r="H520" i="1"/>
  <c r="H516" i="1"/>
  <c r="H514" i="1"/>
  <c r="H512" i="1"/>
  <c r="H508" i="1"/>
  <c r="H506" i="1"/>
  <c r="H504" i="1"/>
  <c r="H502" i="1"/>
  <c r="H500" i="1"/>
  <c r="H498" i="1"/>
  <c r="H496" i="1"/>
  <c r="H443" i="1"/>
  <c r="H426" i="1"/>
  <c r="H326" i="1"/>
  <c r="H368" i="1"/>
  <c r="H334" i="1"/>
  <c r="H314" i="1"/>
  <c r="H310" i="1"/>
  <c r="H542" i="1" l="1"/>
  <c r="H623" i="1" s="1"/>
  <c r="H353" i="1"/>
  <c r="H620" i="1" s="1"/>
  <c r="H227" i="1"/>
  <c r="H293" i="1"/>
  <c r="H291" i="1"/>
  <c r="H289" i="1"/>
  <c r="H287" i="1"/>
  <c r="H283" i="1"/>
  <c r="H276" i="1"/>
  <c r="H274" i="1" l="1"/>
  <c r="H260" i="1"/>
  <c r="H251" i="1"/>
  <c r="H229" i="1"/>
  <c r="H225" i="1"/>
  <c r="H223" i="1"/>
  <c r="H295" i="1" l="1"/>
  <c r="H615" i="1" s="1"/>
  <c r="H219" i="1"/>
  <c r="H217" i="1"/>
  <c r="H215" i="1"/>
  <c r="H213" i="1"/>
  <c r="H209" i="1"/>
  <c r="H196" i="1"/>
  <c r="H188" i="1"/>
  <c r="H186" i="1"/>
  <c r="H184" i="1"/>
  <c r="H198" i="1" l="1"/>
  <c r="H613" i="1" s="1"/>
  <c r="H253" i="1"/>
  <c r="H614" i="1" s="1"/>
  <c r="H171" i="1" l="1"/>
  <c r="H169" i="1"/>
  <c r="H167" i="1"/>
  <c r="H136" i="1" l="1"/>
  <c r="H98" i="1"/>
  <c r="H134" i="1"/>
  <c r="H132" i="1"/>
  <c r="H130" i="1"/>
  <c r="H128" i="1"/>
  <c r="H122" i="1"/>
  <c r="H120" i="1"/>
  <c r="H118" i="1"/>
  <c r="H110" i="1"/>
  <c r="H108" i="1"/>
  <c r="H96" i="1"/>
  <c r="H92" i="1"/>
  <c r="H90" i="1"/>
  <c r="H174" i="1"/>
  <c r="H71" i="1"/>
  <c r="H439" i="1" l="1"/>
  <c r="H422" i="1" l="1"/>
  <c r="H413" i="1"/>
  <c r="H409" i="1"/>
  <c r="H407" i="1"/>
  <c r="H405" i="1"/>
  <c r="H403" i="1"/>
  <c r="H395" i="1"/>
  <c r="H386" i="1"/>
  <c r="H401" i="1" l="1"/>
  <c r="H376" i="1"/>
  <c r="H447" i="1" l="1"/>
  <c r="H621" i="1" s="1"/>
  <c r="H83" i="1"/>
  <c r="H75" i="1"/>
  <c r="H73" i="1"/>
  <c r="H69" i="1"/>
  <c r="H628" i="1" l="1"/>
  <c r="H19" i="14" s="1"/>
  <c r="H176" i="1"/>
  <c r="H612" i="1" s="1"/>
  <c r="H616" i="1" l="1"/>
  <c r="H631" i="1" s="1"/>
  <c r="H17" i="14" l="1"/>
  <c r="H26" i="14" s="1"/>
  <c r="H28" i="14" s="1"/>
  <c r="H31" i="14" s="1"/>
</calcChain>
</file>

<file path=xl/sharedStrings.xml><?xml version="1.0" encoding="utf-8"?>
<sst xmlns="http://schemas.openxmlformats.org/spreadsheetml/2006/main" count="1948" uniqueCount="824">
  <si>
    <t>A.III. Ukupno :</t>
  </si>
  <si>
    <t>B.I.  LIMARSKI RADOVI</t>
  </si>
  <si>
    <t>Radove može izvoditi samo kvalificirana i obučena radna snaga. Svi radnici morju imati liječničku svjedožbu koja im dopušta rad na velikoj visini.Sve mora biti kvalitetno i solidno izvedeno, a ugrađeni dijelovi moraju djelovati kao homogeno srašteni s podlogom ugradbe.  Za sve radove dobave i ugradbe svojih kooperanata i dobavljača, investitoru garantira  iskjlučivo izvoditelj, kao ugovoreni nosioc svih radova. Izvoditelj u potpunosti odgovara za ispravnost izvršene isporuke svih ugrađenih elemenata, jedini je odgovoran za eventualno loš rad ili lošu kvalitetu dobavljenog matrijala ugradbe, bilo krivnjom trgovačke mreže ili svojih kooperanata</t>
  </si>
  <si>
    <t>A. GRAĐEVINSKI RADOVI</t>
  </si>
  <si>
    <t>kn</t>
  </si>
  <si>
    <t>kom</t>
  </si>
  <si>
    <t>a'</t>
  </si>
  <si>
    <t>m2</t>
  </si>
  <si>
    <t>7.</t>
  </si>
  <si>
    <t>8.</t>
  </si>
  <si>
    <t>3.</t>
  </si>
  <si>
    <t>mt</t>
  </si>
  <si>
    <t>4.</t>
  </si>
  <si>
    <t>5.</t>
  </si>
  <si>
    <t>6.</t>
  </si>
  <si>
    <t>1.</t>
  </si>
  <si>
    <t>2.</t>
  </si>
  <si>
    <t>R E K A P I T U L A C I J A</t>
  </si>
  <si>
    <t>A. UKUPNO :</t>
  </si>
  <si>
    <t>B. OBRTNIČKI RADOVI</t>
  </si>
  <si>
    <t>B. UKUPNO :</t>
  </si>
  <si>
    <t>OPĆI UVJETI ZA IZVOĐENJE RADOVA OBUHVAĆENIH OVIM TROŠKOVNIKOM</t>
  </si>
  <si>
    <t>1. OPĆI UVJETI</t>
  </si>
  <si>
    <t>1.1. Jedinične cijene</t>
  </si>
  <si>
    <t xml:space="preserve">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t>
  </si>
  <si>
    <t>1.2. Izvedba prema projektu i eventualne izmjene</t>
  </si>
  <si>
    <t>Izvoditelj ne može mjenjati dijelove izvedbe i detalje iz projekta bez odobrenja autora projekta.</t>
  </si>
  <si>
    <t>1.3. Osiguranje radova</t>
  </si>
  <si>
    <t>1.4. Čuvanje gradilišta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</si>
  <si>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</si>
  <si>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1.5. Postrojenja za rad</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</si>
  <si>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</si>
  <si>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1.6. Kvaliteta izvedbe radova</t>
  </si>
  <si>
    <t>1.7. Čišćenje gradilišta</t>
  </si>
  <si>
    <t>Tijekom izvođenja radova gradilište se mora održavati u najvećem mogućem redu i čistoći.</t>
  </si>
  <si>
    <t>1.8. Atesti za izvedene radove</t>
  </si>
  <si>
    <t>1.9.Obračun izvedenih radova</t>
  </si>
  <si>
    <t>2. TEHNIČKI UVJETI ZA IZVEDBU RADOVA</t>
  </si>
  <si>
    <t>2.1. Prilikom izvedbe ugovorenih radova izvoditelj je dužan pridržavati se odredbi važećih propisa normi, standarda i uzanci, te sve radove izvesti kvalitetno i solidno.</t>
  </si>
  <si>
    <t>2.2. Nekvalitetno izvedeni radovi neće se obračunavati sve dok se ne otklone nedostaci. Obračunati i isplatiti se može samo one stavke iz opisa radova za koje je ustanovljeno da su izvedene u potpunosti kvalitetno</t>
  </si>
  <si>
    <t>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ustanovljene nedostatke</t>
  </si>
  <si>
    <t>2.4. Svi djelovi izvedenih radova, bilo kao zasebni elementi ili objekti, bilo kao sklopovi, moraju biti izvedeni tako da potpuno odgovaraju namjenjenoj funkciji. Ukoliko bilo koji dio objekta, ne može biti u funkciji zbog propusta projekta, a na taj propust izvoditelj nije ukazao prije potpisivanja ugovora o izvođenju radova, dužan je taj dio dovesti u funkciju o svom trošku</t>
  </si>
  <si>
    <t>A.II. Ukupno :</t>
  </si>
  <si>
    <t>9.</t>
  </si>
  <si>
    <t xml:space="preserve">Dobava i montaža cijevne fasadne skele. Skela izvedena prema svim pravilima zaštite na radu. Izvođač je dužan naručiti statički proračun skele, i nadzor statičara  nad izradom skele. Jedinična cijena uključuje jutene zavjese i naknadnu demontažu i čišćenje skele. Obračun po m2. </t>
  </si>
  <si>
    <t>B.III. Ukupno :</t>
  </si>
  <si>
    <t>A + B UKUPNO :</t>
  </si>
  <si>
    <t>Demontaža limarije</t>
  </si>
  <si>
    <t>m3</t>
  </si>
  <si>
    <t>10.</t>
  </si>
  <si>
    <t>11.</t>
  </si>
  <si>
    <t>12.</t>
  </si>
  <si>
    <t>13.</t>
  </si>
  <si>
    <t>15.</t>
  </si>
  <si>
    <t>14.</t>
  </si>
  <si>
    <t>16.</t>
  </si>
  <si>
    <t>a.) Grijani dio fasade.</t>
  </si>
  <si>
    <t>A.I. Ukupno:</t>
  </si>
  <si>
    <t>a.) Dobava postava i  naknadna demontaža daščane oplate. Obračun po m2</t>
  </si>
  <si>
    <t>b.) Betoniranje sa C 25/30. Obračun po m3.</t>
  </si>
  <si>
    <t>kg</t>
  </si>
  <si>
    <t>A.II.BETONSKI I ARMIRANOBETONSKI RADOVI</t>
  </si>
  <si>
    <t>A.III.ZIDARSKI RADOVI</t>
  </si>
  <si>
    <t>a.)  Elementi površine preko 10 m2</t>
  </si>
  <si>
    <t>b.) Elementi površine 5 - 10 m2.</t>
  </si>
  <si>
    <t>c.) Elementi površine 3 - 5 m2</t>
  </si>
  <si>
    <t>d.) Elementi površine do 3 m2</t>
  </si>
  <si>
    <t>b.) Negrijani dijelovi fasade</t>
  </si>
  <si>
    <t>Kod izvedbe sustava potrebno je pridržavati se uputstva proizvođača i preporuka HUPFAS-a.  Obračun po m2 , otvori do 3 m2 se ne odbijaju i ne dodaju se površine špaleta. Jedinična cijena uključuje izradu min. 6 uzoraka boje i obrade</t>
  </si>
  <si>
    <t>A.IV. Ukupno :</t>
  </si>
  <si>
    <t>B.I. LIMARSKI RADOVI</t>
  </si>
  <si>
    <t>B.II. HIDROIZOLATERSKI RADOVI - KROV</t>
  </si>
  <si>
    <t>Napomena:</t>
  </si>
  <si>
    <t>Čišćenje površine ravnog krova i priprema kompletnog krovišta
- Uklanjanje podloge od postojeće bitumenske izolacije na izrazito neravnim dijelovima, na djelovima gdje je vidljivo mjehuranje i nabori i na mjestima gdje nije čvrsto prionula na površinu, uključeno horizontalne i vertikalne površine. 
- Na mjestima oštećene ili maknute izolacije postaviti novi sloj, jer postojeća bitumenska izolacija služi kao parna brana.
- Utvrditi pravilne padove i po potrebi ispraviti padove površine prema slivnicima ili olucima upotrebom odgovarajućeg morta ili podlaganjem ploča ekstrudiranog polistirena.
- Temeljito čišćenje krovne površine, po potrebi i upotrebom industrijskog usisivača.
U stavku uračunat i odvoz svog materijala sa krova na deponiju otpadnog materijala.
Obračun po m2 pripremljene površine</t>
  </si>
  <si>
    <t>B.II.Ukupno :</t>
  </si>
  <si>
    <t>11</t>
  </si>
  <si>
    <t>12</t>
  </si>
  <si>
    <t>17.</t>
  </si>
  <si>
    <t>18.</t>
  </si>
  <si>
    <t>19.</t>
  </si>
  <si>
    <t>20.</t>
  </si>
  <si>
    <t>21.</t>
  </si>
  <si>
    <t>B.IV. Ukupno :</t>
  </si>
  <si>
    <t>B.III. BRAVARSKI RADOVI</t>
  </si>
  <si>
    <t>B.IV. PVC BRAVARIJA</t>
  </si>
  <si>
    <t>B.V. Ukupno :</t>
  </si>
  <si>
    <t>B.VII. LIČILAČKI RADOVI</t>
  </si>
  <si>
    <t>B.VII. Ukupno :</t>
  </si>
  <si>
    <t>B.VIII. MONTAŽERSKI RADOVI</t>
  </si>
  <si>
    <t>B.VIII. Ukupno :</t>
  </si>
  <si>
    <t>A.II. BETONSKI I ARMIRANOBETONSKI RADOVI</t>
  </si>
  <si>
    <t>A.III. ZIDARSKI RADOVI</t>
  </si>
  <si>
    <t>A.IV.FASADA</t>
  </si>
  <si>
    <t>B.IV.PVC BRAVARIJA</t>
  </si>
  <si>
    <t>PDV 25%</t>
  </si>
  <si>
    <r>
      <t xml:space="preserve">Dobava i postava ljevanoželjezne cijevi dužine 160 cm i koljena 90 </t>
    </r>
    <r>
      <rPr>
        <vertAlign val="superscript"/>
        <sz val="10"/>
        <rFont val="Calibri"/>
        <family val="2"/>
        <charset val="238"/>
      </rPr>
      <t>°</t>
    </r>
    <r>
      <rPr>
        <vertAlign val="superscript"/>
        <sz val="10"/>
        <rFont val="Arial"/>
        <family val="2"/>
        <charset val="238"/>
      </rPr>
      <t xml:space="preserve"> </t>
    </r>
    <r>
      <rPr>
        <sz val="10"/>
        <rFont val="Arial"/>
        <family val="2"/>
        <charset val="238"/>
      </rPr>
      <t xml:space="preserve"> na spoju oborinske vertikale na oborinsku kanalizaciju. Sve komplet sa izradom spoja na oborinsku vertikalu.</t>
    </r>
  </si>
  <si>
    <t>A.IV. FASADA</t>
  </si>
  <si>
    <t xml:space="preserve">A.I. RUŠENJA, DEMONTAŽE ISKOPI  I ODVOZ </t>
  </si>
  <si>
    <t>f.) Demontaža limenih prozorskih klupčica prozora sjeveroistočne fasade.</t>
  </si>
  <si>
    <t>f.1.) Prozorske klupčice uvučenih jednokrilnih  prozora orijentacionih dimenzija 70/90  cm. Obračun po komadu.</t>
  </si>
  <si>
    <t>h.).Demontaža krovnih vodolovki. Obračun po komadu.</t>
  </si>
  <si>
    <t>d,.) Demontaža vertikalnih odvodnih cijevi na  istočnoj i sjeverozapadnoj fasadi  komplet sa pričvrsnicama i sa ljevenoželjeznim cijevima u podnožju. Obračun po mt uključujući iskop ljevanoželjezne cijevi i koljena.</t>
  </si>
  <si>
    <t>a.) Zaštitna rešetka prozora orijentacionih dimenzija 90/120 cm.</t>
  </si>
  <si>
    <t>b.) Zaštitna rešetka prozora orijentacionih dimenzija 90/150 cm.</t>
  </si>
  <si>
    <t>Demontaža bravarije na otvorima objekta. Demontaža i deponiranje stakla na mjesto koje odredi naručitelj, te demontaža bravarskih elemenata otvora na način da se zidno platno ne oštećuje više nego je potrebno. Obračun po komadu.</t>
  </si>
  <si>
    <t>a.) Ostakljena stijena ulaza u vrtić na sjeveroistočnoj fasadi. Ostakljena stijena s jednokrilnim vratima i nadsvjetlom zid.dim.650/270 cm.</t>
  </si>
  <si>
    <t>b.) Isto kao prethodna stavka samo stijena zid.dimenzija 341/275 cm.</t>
  </si>
  <si>
    <t>e.) Ostakljena stijena  jugoistočne fasade zid.dim 120/275 cm.</t>
  </si>
  <si>
    <t>f.) Jednokrilni prozor kuhinjskog spremišta zid.dim 90/120 cm.</t>
  </si>
  <si>
    <t>b.) Ostakljena stijena boravka sa dvokrilnim kliznim vratima zid.dim.670/270 cm.</t>
  </si>
  <si>
    <t>e.) Ostakljena stijena sanitarija sa jednokrilnim vratima dim 180/270 cm.</t>
  </si>
  <si>
    <t>f.) Ostakljena stijena sanitarija sa jednokrilnim vratima dim 470/270 cm.</t>
  </si>
  <si>
    <t>g.) Jednokrilna vrata s nadsvjetlom kuhinjskog hodnika dim. 115/270 cm.</t>
  </si>
  <si>
    <t>h.) Jednokrilni prozor dim. 90/120 cm.</t>
  </si>
  <si>
    <t>l.) Jednokrilni prozor dim. 90/150 cm.</t>
  </si>
  <si>
    <t>g.) demontaža i deponiranje do ponovne montaže nosača zastave.</t>
  </si>
  <si>
    <t>Demontaža betonskih ploča krovne površine, komplet sa slojem do hidroizolacije (pijesak). Obračun po m2. Jedinična cijena uključuje prethodno čišćenje krovne površine.</t>
  </si>
  <si>
    <t>Demontaža postojećih tendi na fasadi zgrade. Obračun po komadu bez obzira na dimenzije tende.</t>
  </si>
  <si>
    <t>Uklanjanje završnog dekorativnog sloja fasade, uklanjanje nesraslih dijelova struganjem, te ispiranje površine mlazom vode pod pritiskom (max 2 bara). Obračun po m2. Obračunava se stvarna površina, otvori se odbijaju, a špalete se  dodaju.</t>
  </si>
  <si>
    <t>Razbijanje pločnika uz objekt na ukopanom dijelu. Obračun po m2 bez obzira na debljinu i broj slojeva.</t>
  </si>
  <si>
    <t>Iskop uz ukopane dijelove zidova na sjeveroistočnoj i sjeverozapadnoj fasadi. Iskop do kote - 25 cm od poda objekta. Obračun po m3 bez obzira na vrstu materijala. Jedinična cijena uključuje i razbijanje eventualnih betonskih zidova.</t>
  </si>
  <si>
    <t>Rušenje zaštite hidroizolacije na dijelu iskopa iz prethodne stavke. Betonski zid debljine 15 cm. Obračun po m3.</t>
  </si>
  <si>
    <t>Zatrpavanje uz ukopane dijelove sjeveroistočnog i sjeverozapadnog pročelja, nakon postave toplinske izolacije, granuliranim kamenim materijalom od iskopa uz nabijanje u slojevima. Obračun po m3 u zbijenom stanju.</t>
  </si>
  <si>
    <t>Zatrpavanje uz ukopane dijelove jugoistočne fasade nakon postave toplinske izolacije, granuliranim kamenim materijalom od iskopa i plodnom zemljom deponiranom nakon iskopa, uz nabijanje u slojevima. Obračun po m3 u zbijenom stanju.</t>
  </si>
  <si>
    <t>b.) Negrijani  dijelovi fasade. Sokl fasade u suterenu, podgledi ploča i kade za cvijeće terasa, rigalice i dimnjak na krovu.</t>
  </si>
  <si>
    <t>A.I. RUŠENJA DEMONTAŽE,ISKOPI I ODVOZ</t>
  </si>
  <si>
    <t>Izrada povišenja na  atici krova jugozapadne fasade i djelovima jugoistočne i sjeverozapadne fasade. ( Vidi tlocrt krova) Postojeća atika se povisuje za 20 cm radi prihvata toplinske izolacije i njene zaštite. Točnu visinu podizanja atike odrediti nakon demontaže postojećeg opšava.Površinu prije betoniranja isprati ,mlazom vode pod pritiskom i premazati SN vezom.</t>
  </si>
  <si>
    <r>
      <t xml:space="preserve">c.) Dobava i postava betonskog željeza. Obračun po kg. Jediničnom cijenom stavke je obuhvaćeno sidrenje novog vijenca u postojeći armirano betonski zid. Sidrenje izvesti na način da se svrdlom </t>
    </r>
    <r>
      <rPr>
        <sz val="10"/>
        <rFont val="Symbol"/>
        <family val="1"/>
        <charset val="2"/>
      </rPr>
      <t xml:space="preserve">f </t>
    </r>
    <r>
      <rPr>
        <sz val="10"/>
        <rFont val="Arial"/>
        <family val="2"/>
        <charset val="238"/>
      </rPr>
      <t xml:space="preserve"> 10 mm u vrhu izbuše bušotine dubine cca 10 cm, linijski izmaknuto na razmaku cca 15 cm. U bušotine se nabiju sidra od ČBR </t>
    </r>
    <r>
      <rPr>
        <sz val="10"/>
        <rFont val="Symbol"/>
        <family val="1"/>
        <charset val="2"/>
      </rPr>
      <t xml:space="preserve">f </t>
    </r>
    <r>
      <rPr>
        <sz val="10"/>
        <rFont val="Arial"/>
        <family val="2"/>
        <charset val="238"/>
      </rPr>
      <t xml:space="preserve"> 10, dužine 20 cm. Vijenac se armira sa 4 </t>
    </r>
    <r>
      <rPr>
        <sz val="10"/>
        <rFont val="Symbol"/>
        <family val="1"/>
        <charset val="2"/>
      </rPr>
      <t>f</t>
    </r>
    <r>
      <rPr>
        <sz val="10"/>
        <rFont val="Arial"/>
        <family val="2"/>
        <charset val="238"/>
      </rPr>
      <t xml:space="preserve"> 8 ČBR i vilicama </t>
    </r>
    <r>
      <rPr>
        <sz val="10"/>
        <rFont val="Symbol"/>
        <family val="1"/>
        <charset val="2"/>
      </rPr>
      <t xml:space="preserve">f </t>
    </r>
    <r>
      <rPr>
        <sz val="10"/>
        <rFont val="Arial"/>
        <family val="2"/>
        <charset val="238"/>
      </rPr>
      <t>8/30 cm.</t>
    </r>
  </si>
  <si>
    <t>a.) Daščana oplata. Obračun po m2.</t>
  </si>
  <si>
    <t>b.) Betoniranje betonom  C16/20 Obračun po m3.</t>
  </si>
  <si>
    <t xml:space="preserve">Izrada pločnika na mjestu iskopa uz SI fasadu. Jedinična cijena m2 uključuje, pripremu i poravnavannje podloge, te betoniranje bet.podloge u sloju debljine 10 cm betonom C16/20. </t>
  </si>
  <si>
    <t>Isto kao prethodna stavka, samo izrada hidroizolacije unutrašnje površine betonskih kada za cvijeće na terasama. Obračun po m2 razvijene površine.</t>
  </si>
  <si>
    <t xml:space="preserve">Nakon pričvrščavanja (tiplanja) termoizolacije, a prije izrade armaturnog sloja kompletna površina termoizolacije se prekrije (pregleta) polimercementnim ljepilom kao sloj za izravnavanje te pričekati sušenje od 3 dana. </t>
  </si>
  <si>
    <t>Eventalni popravak potpornog zida kod iskopa uz fasadu. Količine su približne.</t>
  </si>
  <si>
    <t>a. ) Strop zatvorenih prostora suterena. Jedinična cijena m2 sadrži dobavu i postavu parne brane.</t>
  </si>
  <si>
    <t>b.) Podgled podova iznad otvorenog prostora. Obračun po m2.</t>
  </si>
  <si>
    <t xml:space="preserve">Prvi sloj nanijeti mort zupčastom gladilicom i lagano utisnuti 160 gr. staklenu mrežicu tako da mrežica ostane vidljiva. Na osušeni sloj za izravnavanje izvesti dijagonalna armiranja uglova otvora vrata i prozora armaturnim trakama min. dim. 20 x 40 cm, a sve otvore, kutove i istake dodatno ojačati postavljanjem kutnih profila.Drugi sloj nanijeti najkasnije 24 sata od umetanja mrežice tako da položaj mrežice bude u gornjoj trećini armaturnog sloja. Na površini sloja ne smiju se vidjeti niti ocrtavati obrisi mrežice. </t>
  </si>
  <si>
    <t>Oblogu špaleta riješiti lamelama mineralne vune debljine koju omogućava profil doprozornika.</t>
  </si>
  <si>
    <t>Priprema neizoliranih dijelova fasade za nanošenje završnog dekorativnog sloja. Navlačenje polimercementnog ljepila, armiranje staklenom mrežicom, ugradnja kutnih i okapnih profila i zaglađivanje do potpuno ravne i glatke površine. Obračun po m2 razvijene površine.Obuhvaćene su površine zidova suterena i podnožja fasade, površine kada za cvijeće na terasama, rubovi i neizolirani podgledi ploča.</t>
  </si>
  <si>
    <t>Svi limarski elementi osim prozorskih klupčica izraditi će se od pocinčanog čel.lima debljine 0,55 mm. Sve spojeve treba spojiti nitnama i lemiti, odnosno izvesti prema pravilima zanata. Jedinična mjera uključuje uzimanje mjera na licu mjesta, izradu i postavu svih elemenata, sav pričvrsni i brtveni materijal. Uzdužne spojeve elemenata dužih od 3 m izvesti na način da se omogući toplinska dilatacija lima. Sve  izvedeno uz garantiranu vodonepropusnost.</t>
  </si>
  <si>
    <t xml:space="preserve">a.) Opšav atike r.š. 60 cm. </t>
  </si>
  <si>
    <t>b.) Opšav atike r.š. Do 50 cm.</t>
  </si>
  <si>
    <t>Izrada dobava i postava visećih krovnih žljebova na krovovima od valovitih ploča. Žlijeb presjeka 8/10 cm.Sve komplet sa ovjesnim priborom, te s izradom spoja na vertikalnu odvodnu cijev. Obračun po mt.</t>
  </si>
  <si>
    <t>Izrada dobava i postava cijevi presjeka 80 mm. Cijev krovnog izljeva kroz atiku, kao zamjena za eliminirane rigalice. Cijev dužine cca 60 cm. Cijev s krovne strane ima izrađenu manžetu za prihvat membranskog izljeva, a s druge strane  je formiran izljev u žlijeb s druge strane. Obračun po komadu.</t>
  </si>
  <si>
    <t>Izrada dobava i postava opšava krovića od valovitih ploča na spoju s vertikalnim zidom. Opšv podvučen pod ETICS fasadu, odnosno na horizontalnom dijelu pod atiku, r.š. 25 cm. Obračun po mt.</t>
  </si>
  <si>
    <t>Dobava izrada i postava limenog opšava ruba ulaznih nadstrešnica Opšav r.š.do 20 cm formiran prema detalju.Obračun po mt.Obračun po mt.</t>
  </si>
  <si>
    <t>Dobava i postava vertikalnih odvodnih cijevi niže specificiranih presjeka. Obračun po mt, uključujući dobavu i postavu hvataljki na svakih 2,0 mt.</t>
  </si>
  <si>
    <t>b.) Odvodne cijevi presjeka 80 mm. Dio cijevi se vodi ovješeno o strop suterena. Jedinična cijena uključuje, izradu spoja na viseći žlijeb, sav  ovjesni pribor i izradu izljeva na teren.</t>
  </si>
  <si>
    <t>Dobava izrada i postava limenog opšava krovnih odzračnika. Odzračnik ima betonski poklopac dim 60/100 cm na koji se montira limeni opšav u čitavoj površini. Obračun po komadu.</t>
  </si>
  <si>
    <t>B.I. Ukupno:</t>
  </si>
  <si>
    <t>b.) Demontaža gornjeg opšava betonskih rigalica. Obračun po komadu rigalice.</t>
  </si>
  <si>
    <t>Demontaža krovnih kupola komplet sa podnožjem. Obračun po komadu.</t>
  </si>
  <si>
    <t>a.) Horizontalna krovna površina.</t>
  </si>
  <si>
    <t>b.) Oplošje krovnih piramida.</t>
  </si>
  <si>
    <t>a:) Izolacija na horizontalnom djelu krova d= 12 cm</t>
  </si>
  <si>
    <t>c.) Izolacija na unutrašnjim površina atike debljine 5 cm</t>
  </si>
  <si>
    <t>b.) Izolacija na krovnim piramidama d= 12 cm.</t>
  </si>
  <si>
    <t>d.) izolacija na podložnim pločama krovnih kupola d = 5 cm.</t>
  </si>
  <si>
    <t xml:space="preserve">Hidroizolacijska membrana se polaže na toplinski sloj i ugrađuje u sustavu mehanički pričvrščenih membrana, uz upotrebu vijaka odgovarajućih za zatečenu podlogu. </t>
  </si>
  <si>
    <t>b.) Membrana na krovnim piramidama ukjlučujući prelaz na horizontalni dio.</t>
  </si>
  <si>
    <t>a.) Atika visine do 25 cm, mjereno od postojeće hidroizolacije.</t>
  </si>
  <si>
    <t>Izrada detalja na spoju horizontalne površine krova i plohe krovnih piramida.Izvesti prema detalju 2.</t>
  </si>
  <si>
    <t xml:space="preserve">7. </t>
  </si>
  <si>
    <t>Izrada detalja spoja ploha krovnih piramida sa podložnom pločom krovnih kupola. Izvesti prema detalju 3. Obračun po mt.</t>
  </si>
  <si>
    <t>b.) Atika visine do 45  cm, mjereno od postojeće hidroizolacije.</t>
  </si>
  <si>
    <t>Obrada prodora cijevi kroz krovnu konstrukciju. Prodori cijevi okruglog presjeka 110 mm. Za prodor se izrađuje  manžeta zavarena na podnu membranu i podignuta na košuljicu od membrane kojom se oblaže cijev.Na vrhu košuljice postavlja se metalna obujmica čiji rub se kita poliuretanskim kitom. Obračun po komadu prodora.</t>
  </si>
  <si>
    <t>b.) Izljevi ugrađeni u atiku presjeka 80 mm sa zaštitnom inox ili pocinčanom mrežicom.</t>
  </si>
  <si>
    <t>d.) Membrana podignuta na atiku</t>
  </si>
  <si>
    <t>e.) Membrana na podložnim pločama i svjetlosnim kupolama.</t>
  </si>
  <si>
    <t>f.) Površine na spoju krovne površine i vertikalnog zida.</t>
  </si>
  <si>
    <t>g.) Površine na limenim odzrakama,</t>
  </si>
  <si>
    <t>h.) Košuljica prodora cijevi kroz krovnu površinu.</t>
  </si>
  <si>
    <t>Ulazna stijena spremišta. Isto kao prethodna stavka samo drugih dimenzija Zid,dim 193/275 cm. Prema shemi PVC bravarije 4.</t>
  </si>
  <si>
    <t>Dvodjelna fiksna stijena boravka s punim parapetom i dvodjelnim nadsvjetlom koje se otvara. .Zid.dim. 196/270 cm. Prema shemi PVC bravarije 8.</t>
  </si>
  <si>
    <t>Sedmerokrilna stijena boravka U svemu kao stavka 7 samo stijena drugih dimenzija Zid.dim. 694/270 cm. Prema shemi PVC bravarije 9.</t>
  </si>
  <si>
    <t>Ostakljena stijena sanitarija s izlazom na rampu. Trodjelna stijena s jednokrilnim vratima u sredini, dva bočna fiksna dijela i trodjenim nadsvjetlom od kojih se srednje polje otvara. U svemu ostalom kao prethodna stavka. Zid.dim. 176/270 cm, Prema shemi PVC bravarije 10.</t>
  </si>
  <si>
    <t>Peterokrilna ostakljena stijena sanitarija.Stijena s jednokrilnim vratima, po dva bočna fiksna dijela sa svake strane i nadsvjetlom. Dva polja nadsvjetla se otvaraju. U svemu ostalom kao i prethodne stavke. Zid.dim 470/270 cm. Prema shemi 11.</t>
  </si>
  <si>
    <t>Jednokrilna vrata s nadsvjetlom kuhinjskog dijela. Nadsvjetlo se otvara i opremljeno je protuinsektnom mrežicom. Oprema cilindričnom bravom i uređajem za samozatvaranje. Zid .dim 115/270 cm. Prema shemi PVC bravarije 13.</t>
  </si>
  <si>
    <t>Isto kao prethodna stavka samo prozor manje visine. Zid. dim. 88/120 cm. Prema shemi PVC bravarije 16.</t>
  </si>
  <si>
    <t>Dobava i postava unutrašnjih PVC klupčica. Širina klupčice do 15 cm. Rub zaobljen, na krajevima bočni zaobljeni završeci. Obračun po mt.</t>
  </si>
  <si>
    <t>B.V.</t>
  </si>
  <si>
    <t>KROVNE KUPOLE</t>
  </si>
  <si>
    <t>B.VI.</t>
  </si>
  <si>
    <t>TENDE</t>
  </si>
  <si>
    <t>a.) Tenda dužine 700 cm</t>
  </si>
  <si>
    <t>b.) Tenda dužine 680 cm</t>
  </si>
  <si>
    <t>c.) Tenda dužine 200 cm</t>
  </si>
  <si>
    <t>Isto kao prethodna stavka samo tenda na ručni pogon na nadstrešnici sjeveroistočne fasade. Tenda dužine 380 cm.</t>
  </si>
  <si>
    <t>B.VI. Ukupno :</t>
  </si>
  <si>
    <t>B.V. KROVNE KUPOLE</t>
  </si>
  <si>
    <t>B.VI. TENDE</t>
  </si>
  <si>
    <t>Dobava i postava vratašca za gromobransku instalaciju. Obračun po komadu.</t>
  </si>
  <si>
    <t>c.) Demontaža opšava spoja krovne površine i vertikalnog zida. Opšavi podvučeni pod hidroizolaciju se ne demontiraju. Obračunati su samo opšavi krovića od evala na JZ pročelju. Obračun po mt.</t>
  </si>
  <si>
    <t>f.2. Prozorska klupčica dvokrilnog prozora dužine 140 cm r.š. do 30 cm.</t>
  </si>
  <si>
    <t>c.) zaštitna rešetka ostakljene stijene jugoistočne fasade orijentacionih dim 120/170 cm.</t>
  </si>
  <si>
    <t>c.) Isto kao prethodne stavke samo ulazna stijena kotlovnice s jednokrilnim vratima i nadsvjetlom zid.dim. 165/275 cm.</t>
  </si>
  <si>
    <t>d.) Isto kao prethodna stavka samo ostakljena stijena s jednokrilnim vratima s fiksnim dijelom i nadsvjetlom zid.dim. 175/275 cm.</t>
  </si>
  <si>
    <t>a.) Ostakljena stijena boravka i kuhinje s jednokrilnim vratima zid dim.266 + 288/160 + 94/270 cm.</t>
  </si>
  <si>
    <t>c.) Isto kao prethodna stavka samo stijena dim 700/270 cm.</t>
  </si>
  <si>
    <t>d.) Fiksna ostakljena stijena  dim. 180 - 200/270 cm.</t>
  </si>
  <si>
    <t>Demontaža vanjskih jedinica "Split" klima uređaja. Deponiranje do ponovne montaže. Vanjski uređaji se vraćaju na svoja mjesta nakon izrade fasade. Obračun po komadu.</t>
  </si>
  <si>
    <t>Demontaža gromobranske instalacije na krovnoj površini. FeZn traka na betonskim podmetačima. Obračun po mt.</t>
  </si>
  <si>
    <t>Demontaža krovnog pokrova od eval ploča nad izlazima iz sanitarija. Obračun po m2.</t>
  </si>
  <si>
    <t>Isto kao prethodna stavka samo iskop uz jugozapadno pročelje na dijelu zemljanog bazena sa raslinjem uz fasadu. Iskop do nivoa - 30 cm od poda objekta.Jedinična cijena m3 uključuje sječu raslinja i vađenje korijena na dijelu koji zahvaća iskop. Plodnu zemlju deponirati do zatrpavanja prostora nakon postave toplinske izolacije.</t>
  </si>
  <si>
    <t>Iskop terena za temelj kondenzacijskog kotla. Teren III. Kategorije. Obračun po m3., uključujući zatrpavanje materijalom od iskopa oko izvedenog temelja.</t>
  </si>
  <si>
    <t>Iskop, vađenje zemlje i raslinja i betonskih kada terasa. Obračun po m3.</t>
  </si>
  <si>
    <t>Popravak špaleta demontiranih vanjskih otvora za ugradnju PVC bravarije. Okviri Pvc bravarije se montiraju na pozicijama postojeće vanjske bravarije. Jediničnom cijenom mt obuhvaćena je obrada špalete na način,da se nakon demontaže stolarije,preostala žbuka sa špalete otuče do nosivog zida, ta se potom površina špalete obradi u gruboj zaribanoj žbuci. Obračun po mt. Količinom stavke je obuhvaćen i popravak praga, odnosno donjeg ruba otvora.</t>
  </si>
  <si>
    <t>Popravak, odnosno izrada nove hidroizolacije na dijelu otkopanog zida objekta. Izvesti hladnim premazom i jednim slojem varene izo trake debljine 4 mm. Posebnu pažnju posvetiti izradi dobrog spoja sa horizontalnom podnim hidroizolacijom objekta. Obračun po m2.</t>
  </si>
  <si>
    <t>Izrada hidroizolacije po vrhu izolirajućeg sloja mineralne vune (atika i prozorske klupčice). Izvesti   polimercementnim premazom u dva sloja uz armiranje staklenom mrežicom. Izvesti u potpunosti prema uputama proizvođača. Obračun po mt. Izolacioni sloj vune debljine 8 i 5 cm</t>
  </si>
  <si>
    <t>Dobava i postava sloja mineralne vune debljine 12 cm na strop spremišta u suterenu i na podgled stropova suterena, na dijelu gdje su podovi grijanih prostorija nad otvorenim prostorom. Obračun po m2.</t>
  </si>
  <si>
    <t>Dobava i postava obloge izolacije u zatvorenim prostorima. Obloga od gips kartonskih ploča. Obračun po m2, uključujući nosivu konstrukciju od pocinčanih profila, rubne profile, te gletanje spojeva. Sve spremno za ličenje.</t>
  </si>
  <si>
    <t>U svemu kao stavka 2. ovih radova, tankoslojni ETICS sustav debljine  mineralne vune 5 cm. Izvodi se na istaknutim dijelovima lamela sjeveroistočne fasade, radi sprečavanja hladnih mostova. Obračun po m2.</t>
  </si>
  <si>
    <t>Izrada sokla u dodiru s tlom, odnosno pločama nadstrešnica, u svemu kao stavka 3. ovih radova. ETICS sustav se izvodi sa slojem XPS-a debljine 6 cm.</t>
  </si>
  <si>
    <t>Isto kao stavka 4. završni dekorativni sloj na neizoliranim površinama fasade iz prethodne stavke.Obračun po m2 uz sve predradnje na pripremi podloge.Obuhvaćene su površine rubova terasa uključivo kade za cvijeće, rubovi otvora na bočnim fasadama te rubovi i podgled nadstrešnica ulaza na sjeveroistočnoj fasadi, sve rigalice i oplošje dimnjaka na krovu.</t>
  </si>
  <si>
    <t>Dobava i postava okapnog "L"  PVC profila na donji dio grijanog dijela fasade, rubove podgleda terasa i ulaznih nadstrešnica  Obračun po mt.</t>
  </si>
  <si>
    <t xml:space="preserve">Dobava izrada i postava opšava atike. Opšav atike od pocinčanog čel.lima niže specificiranih razvijenih širina. Lim atike se pričvršćuje opšav  u betonski vrh atike putem nosača od plosnog pocinčanog željeza formiranog prema detalju, presjeka 5/40 mm formiranog za prihvat opšava. Nosač od plosnog željeza pričvršćuje se u vrh atike vijkom M6 s metalnim tiplom. Nosači se postavljaju na razmaku cca 33 cm (3 na mt). Sav pričvrsni materijal mora biti antikorozivno zaštićen. Uzdužne spojeve lima atike izvesti na način da se omogući  termička dilatacija. Sve komplet finalno montirano uz garantiranu vodonepropusnost i otpornost opšava na orkanske udare vjetra. Obračun po mt. </t>
  </si>
  <si>
    <t>a.) odvodne cijevi presjeka 110 mm. Jedinična cijena uključuje izradu izljeva krovne rigalice i spoj na ljevanoželjeznu cijev u podnožju.</t>
  </si>
  <si>
    <t>Izrada dobava i postava limenog opšava ispod krovnog ventilatora. Element dim cca 175/175 cm. Od pocinčanog čel.lima.Obračun po komadu.</t>
  </si>
  <si>
    <t>b.) Isto kao prethodna stavka samo klupčice ostakljene stijene krajnje zapadne jedinice r.š. do 40 cm.</t>
  </si>
  <si>
    <t>c.) Klupčice uvučenih prozora sjeveroistočne fasade. Orijentacionih dimenzija 80/100 cm. Obračun po komadu.</t>
  </si>
  <si>
    <t>Dobava i postava pokrovnog elementa okvira otvora na jugoistočnoj fasadi, Element dim. 45/150 cm od plastificiranog alu.lima d = 2 mm. Postava na nosače kao i klupčice. Obračun po komadu.</t>
  </si>
  <si>
    <t>a.) Membrana na horizontalnoj površina krova</t>
  </si>
  <si>
    <t>c.) Membrana na nadstrešnicama ulaza.</t>
  </si>
  <si>
    <t>Izrada detalja na rubu nadstrešnica. Izvesti prema detalju 6. Obračun po mt.</t>
  </si>
  <si>
    <t>a.) Krovni slivnici na vodolovkama presjeka 110 mm. Oprema zaštitnom mrežom radi sprečavanja upadanja krovne zaštite šljunka u odvod.</t>
  </si>
  <si>
    <t>Dobava i postava valovitih bitumenskih ploča na kroviće iznad izlaza na jugozapadnoj fasadi. Obračun po m2 uključujući sav pričvrsni materijal i probor.</t>
  </si>
  <si>
    <t>Svi bravarski predmeti će se izraditi od čel.profila. Jedinična cijena uključuje uzimanje mjera na licu mjesta, izradu elementa u radionici uz prethodno odmašćivanje profila, dva antikorozivna premaza u radionici i jedan antikorozivni premaz nakon montaže.</t>
  </si>
  <si>
    <t>Montaža naprijed demontirane metalne nadstrešnice na ulazom sjeverozapadne fasade. Obračun po komadu.</t>
  </si>
  <si>
    <t>Izrada i postava ograde potpornog zida u okolišu na mjestu ograde od žičanog pletiva koja se demontira. Okvir ograde od kvadratnih čel profila, a ispuna od vertikalnih šipki. Izraditi u potpunosti prema postojećim ogradama u okolišu objekta. Ograda visine 100 cm. Obračun po mt.</t>
  </si>
  <si>
    <t>Bravarski pregled i popravak metalnih vratiju spremišta unutar potpornog zida krajnjeg sjeverozapadnog ulaza u vrtić. Zamjena dotrajalih dijelova, popravak i kompletiranje okova. Metalna stijena dim.200/160 cm.</t>
  </si>
  <si>
    <t>Montaža naprijed demontiranog nosača zastava. Prodor kroz ETICS fasadu brtviti poliuretanskim kitom.</t>
  </si>
  <si>
    <t>Ostakljena stijena ulaza na sjeveroistočnoj fasadi. Sedmerodjelna krila s jednim ulaznim vratima i nadsvjetlom. Ulazna vrata svjetle širine 95 cm otvaraju se na van. Prag vratiju ax 2 cm od nivoa unutrašnjeg poda. Dva polja nadsvjetla se otvaraju putem "Ventus" mehanizma. Ostali dijelovi su fiksni. Oprema standardnim rukohvatom, uređajem za samozatvaranje i cilindričnom bravom s 4 ključa. Zid.dim. 650/275 cm.Prema shemi PVC bravarije 1.</t>
  </si>
  <si>
    <t>Ostakljena stijena srednjeg ulaza sjeveroistočne fasade. Trodjelna stijena s jednim izlaznim vratima, dva fiksna bočna dijela i trodjelnim nadsvjelom od koji se dva bočna dijela otvaraju. U svemu ostalom kao prethodna stavka i kao u uvodu. Zid,dim 341/275 cm.Prema shemi  PVC bravarije 2.</t>
  </si>
  <si>
    <t>Dvodjelna ostakljena stijena krajnjeg boravka. Fiksna ostakljena stijena s parapetom koji ima ispunu od izoliranog panela do visine 80 cm od gotovog poda. Debljna izolacije 40 mm. Stijena ima dvodjelno nadsvjetlo koje se otvara. Zid.dim 178/270 cm. Prema shemi PVC bravarije 6.</t>
  </si>
  <si>
    <t>Ostakljena stijena d.boravka.Šesterokrilna stijena s nadsvjetlom, s dvojim jednokrilnim vratima koje se otvaraju prema van. Četiri polja nadsvjetla se otvaraju putem "Ventus" patenta.Ulazna vrata svjetle širine min 95 cm otvaraju se na van. Prag vratiju ax 2 cm od nivoa unutrašnjeg poda. Dva polja nadsvjetla se otvaraju putem "Ventus" mehanizma. Stijena ima podnožje s ispunom od izo panela do visine 80 cm, Oprema standardnim rukohvatom i bravom s 2 ključa. Zid. dim.670/270 cm. Prema shemi PVC bravarije 7.</t>
  </si>
  <si>
    <t>Ostakljena stijena d.boravka. Sedmerokrilna stijena s dvojim jednokrilnim vratima, punim parapetom i nadsvjetlom. Četiri polja nadsvjetla se otvaraju. U svemu kao stavka 9, zid,dim.699/270 cm, Prema shemi PVC bravarija 12.</t>
  </si>
  <si>
    <t>Ostakljena stijena ureda na jugoistočnoj fasadi. Jednodijelna stijena s punim parapetom , jednokrilnim prozorom i fiksnim nadsvjetlom. Prozor se otvara zaokretno otklopno. Zid.dim 115/270 cm. Prema shemi PVC bravarije 14.</t>
  </si>
  <si>
    <t>Jednokrilni prozor sjeveroistočne fasade. Prozor se nalazi na uvučenom dijelu fasade. S jedne strane prozora je ETICS fasada sa debljinom izolcije od 8 cm, a s druge sa 5 cm debelom izolacijom. Radi toga prozor mora dobiti slijepi doprozornik, kako fasada ne bi prekrila čitav profil prozora. U svemu ostalom kao u uvodu. Otvaranje zaokretno otklopno. Zid.dim 88/150 cm. Prema shemi PVC bravarije 15.</t>
  </si>
  <si>
    <t>Dobava i postava svjetlosnih kupola od lijevanog UV stabiliziranog akrilnog stakla. Dvostruka neprozirna (mliječna) kupola sa Umax = 2,4 W/m2k. Kupola sa elektromotornim otvaranjem. Sve komplet sa poliesterskim toplinsko izoliranim nastavnim vijencem, podnožjem. Prije narudžbe mjere građevinskog otvora provjeriti na licu mjesta. Orijentaciono kupola za građevinski otvor dim. 60/60 cm. Obračun po komadu, uključujući elektromotor za otvaranje i sav pričvrsni materijal. Sve komplet finalno montirano.</t>
  </si>
  <si>
    <t>a.) Ličenje ograda terasa i silaznog stepeništa u okoliš</t>
  </si>
  <si>
    <t>U svemu kao prethodna stavka samo prozor kuhinjskog spremište opremljen protuinsektnom mrežicom. Zid.dim. 88/120 cm. Prema shemi PVC bravarije 17.</t>
  </si>
  <si>
    <t>Dvokrilni prozor. U svemu ostalom kao u uvodu kao prethodne stavke. Otvaranje jednog krila zaokretno otklopno. Zid.dim 139/120 cm. Prema skemi PVC bravarije 18.</t>
  </si>
  <si>
    <t>Jednokrilna puna vrata spremišta u suterenu. Vrata negrijanog prostora. U donjem dijelu vratiju ugrađena ventilacijska rešetka sa protuinsektnom mrežicom.Oprema cil.bravom s dva ključa. Zid.dim. 105/210. Prema shemi PVC bravarije 19..</t>
  </si>
  <si>
    <t xml:space="preserve">Ulazna stijena sanitarnog čvora u suterenu. Stijena s jednokrilnim vratima i fiksnim dijelom u koji je ugrađen jednokrilni prozor. Unutrašnje staklo je neprozirno, mliječno ili pjeskareno. Oprema standardnim okovom i cilindričnom bravom s dva ključa. Zid.dim. 192/210 cm. Prema shemi PVC bravarije 20. </t>
  </si>
  <si>
    <t>21</t>
  </si>
  <si>
    <t>Montaža prije demontiranih vanjskih jedinica "Split" klima uređaja. Spajanje sa unutrašnjim jedinicama, punjenje plinom i podešavanje za ispravan rad. Za svaku klima jedinicu potrebno je pribaviti novi nosač s dužim konzolama. Nosači se montiraju na nosivi zid prije izrade fasade. Pri izradi fasade izvođač mora strogo voditi računa da se prodori cijevi i kablova kroz fasadno platno dobro brtve kako ne bi došlo do prodora vode u izolacioni sloj. Obračun po komadu.Jediničnom cijenom obuhvaćeni su radovi navedeni u opisu ove stavke. Ukoliko klima uređaj treba servis ili popravak, troškovi tih radova terete vlasnika uređaja.Jedinična cijena uključuje izradu odvoda kondenzata od PVC cijevi koji se polaže ispod izolacionog sloja i dodi do nivoa ispod ruba grijane fasade.</t>
  </si>
  <si>
    <t>b.) Ličenje ograda u okolišu i stupova suterena</t>
  </si>
  <si>
    <t>Izrada ruba izolacije i obloge iz prethodne stavke.  Obrada u svemu kao i prethodna stavka. Visina rubne ploče 14 cm. Obračun po mt.</t>
  </si>
  <si>
    <t>Zidarska pripomoć kod izvođenja svih obrtničkih radova.Uključuje sav materijal i rad. Obračun po R.S. KV zidara.</t>
  </si>
  <si>
    <t>Ojačanje na rubovima membrane, na spoju svih horizontalnih i vertikalnih površina.Izrada detalja na rubovima krova, na mjestu sudara svih horizontalnih i vertikalnih površina, na spoju horizontale i svih atika i vertikala odzraka. Po obodnim rubovima, na cca 5 cm uzdignutu membranu ugrađuje se prefabricirani perforirani Fe/Zn profil povećane krutosti koji se mehanički učvršćuje za podlogu sa min. 4,0 kom./m1 pričvršćivača. Obračun po mt izvedenog rubnog detalja.</t>
  </si>
  <si>
    <t xml:space="preserve"> od 12 cm. Jedinična cijena komada uključuje demontažu odnosno adaptaciju ograde terase. Sve komplet finalno montirano i antikorozivno zaštićeno. Završno ličenje je posebno obračunato. </t>
  </si>
  <si>
    <t xml:space="preserve">Izrada dobava i postava stubišnog kraka silaza sa krajnje sjeverozapadne terase. Konstrukcija od čel kvadratnih cijevi, oslonjena s jedne strane na terasu, a s druge na teren. Širina kraka 120 cm. Visina za savladati 105 cm. Sedam gazišta od rebrastog lima širine 30 cm. Visina stepenice 15 cm. Krak ima obostranu ogradu sa vertikalnim šipkama na osnom razmaku </t>
  </si>
  <si>
    <t>svibanj 2016.</t>
  </si>
  <si>
    <t>Datum:</t>
  </si>
  <si>
    <t>2592</t>
  </si>
  <si>
    <t>Zajednička oznaka
projekta:</t>
  </si>
  <si>
    <t>G.EL.375/16.01</t>
  </si>
  <si>
    <t>Verzija projekta:</t>
  </si>
  <si>
    <t>375/16</t>
  </si>
  <si>
    <t>Broj projekta:</t>
  </si>
  <si>
    <t>GLAVNI ELEKTROTEHNIČKI PROJEKT</t>
  </si>
  <si>
    <t>Vrsta projekta:</t>
  </si>
  <si>
    <t xml:space="preserve">PROJEKT SUSTAVA ZAŠTITE OD DJELOVANJA MUNJE I ELEKTRIČNIH INSTALACIJA KOTLOVNICE, PRILIKOM ENERGETSKE OBNOVE PPO „VESELJKO“
</t>
  </si>
  <si>
    <t>Naziv projekta:</t>
  </si>
  <si>
    <t xml:space="preserve">PPO VESELJKO
J. P. Kamova 58, 51000 Rijeka
</t>
  </si>
  <si>
    <t>Naziv građevine:</t>
  </si>
  <si>
    <t xml:space="preserve">GRAD RIJEKA
Odjel gradske uprave za gospodarenje imovinom
Korzo 16, 51000 Rijeka
</t>
  </si>
  <si>
    <t>Investitor:</t>
  </si>
  <si>
    <t>Troškovnik: PPO Veseljko - EL</t>
  </si>
  <si>
    <t xml:space="preserve"> </t>
  </si>
  <si>
    <t>UVOD</t>
  </si>
  <si>
    <t xml:space="preserve">Prilikom narudžbe instalacijskog materijala, opreme i uređaja te tijekom izvođenja radova Izvođač je dužan primjenjivati  odredbe sljedećih zakona i propisa: </t>
  </si>
  <si>
    <t>-</t>
  </si>
  <si>
    <t>Tehnički propis za niskonaponske električne instalacije (N.N. 5/10)</t>
  </si>
  <si>
    <t>Zakon o tehničkim zahtjevima za proizvode i ocjenjivanju sukladnosti (NN 80/13, 14/14)</t>
  </si>
  <si>
    <t>Zakon o zaštiti od požara (N.N. 92/10)</t>
  </si>
  <si>
    <t>Pravilnik o električnoj opremi namijenjenoj za uporabu unutar određenih naponskih granica (NN 41/10)</t>
  </si>
  <si>
    <t>Tehnički propis za sustave zaštite od djelovanja munje na građevinama (N.N. 87/08 i N.N. 33/10)</t>
  </si>
  <si>
    <t>Zakon o zaštiti na radu (N.N. br. 71/14, 118/14, 154/14)</t>
  </si>
  <si>
    <t>Zakon o gradnji (N.N. br. 153/13)</t>
  </si>
  <si>
    <t>Opći uvjeti za korištenje mreže i opskrbu električnom energijom (N.N. br 85/15)</t>
  </si>
  <si>
    <t>Zakon o građevnim proizvodima (N.N. br. 76/13, 30/14)</t>
  </si>
  <si>
    <t>Prilikom preuzimanja proizvoda potrebnih za izvođenje navedenih radova izvođač mora obavezno utvrditi:</t>
  </si>
  <si>
    <t xml:space="preserve"> je li građevni proizvod isporučen s oznakom sukladnosti u skladu sa važećim propisom kojim se uređuje označavanje građevnih proizvoda i podudaraju li se podaci na dokumentaciji s kojom je građevni proizvod isporučen s podacima u propisanoj oznaci</t>
  </si>
  <si>
    <t>je li građevni proizvod isporučen sa potrebnim ispravama o sukladnosti ili tehničkim dopuštenjima</t>
  </si>
  <si>
    <t>je li građevni proizvod isporučen s tehničkim uputama za ugradnju i uporabu na službenom jeziku</t>
  </si>
  <si>
    <t>jesu li svojstva, uključivo i rok uporabe građevnog proizvoda te podaci značajni za njegovu ugradnju, uporabu i utjecaj na svojstva i trajnost električne instalacije sukladni svojstvima i podacima određenim glavnim projektom</t>
  </si>
  <si>
    <t>U stavkama ovog troškovnika, prilikom izrade ponude, obuhvaćeni su ukupni troškovi materijala, opreme i rada za potpuno dovršenje cjelokupnog posla uključujući:</t>
  </si>
  <si>
    <t>nabavu i transport na gradilište</t>
  </si>
  <si>
    <t>spajanje i montažu opreme prema priloženoj tehničkoj dokumentaciji i uputama proizvođača, uz korištenje kvalitetnog elektroinstalacijskog materijala uporabom kvalificirane i stručne radne snage</t>
  </si>
  <si>
    <t>pregled i ispitivanje sustava te izrada potrebnih atesta o izvršenim mjerenjima i ispitivanjima od strane ovlaštene osobe</t>
  </si>
  <si>
    <t>grubo i fino čišćnje prostora tijekom izvođenja i nakon izvedenih radova</t>
  </si>
  <si>
    <t>U stavkama ovog troškovnika uključena je nabava, doprema, montaža i spajanje, komplet sa sitnim instalacijskim materijalom i priborom. Sve radove mora za Izvođača izvesti kvalificirana radna snaga.</t>
  </si>
  <si>
    <t>Sav građevni materijal i pribor prije ugradnje mora odobriti nadzorni inženjer.</t>
  </si>
  <si>
    <t xml:space="preserve">Izvođač radova dužan je za eventualne izmjene u toku građenja obavijestiti Investitora i nadzornog inženjera. </t>
  </si>
  <si>
    <t>ELEKTRIČNA INSTALACIJA KOTLOVNICE</t>
  </si>
  <si>
    <t>1.1.</t>
  </si>
  <si>
    <t>Razdjelnik kotlovnice +RKOT ostaje postojeći, potrebno ga je detaljno očistiti i po potrebi obnoviti IP zaštitu. U cijenu uključiti sav potrebni potrošni i spojni materijal. Sukladno strujnoj shemi razdjelnik sadržava slijedeću opremu:</t>
  </si>
  <si>
    <t>*</t>
  </si>
  <si>
    <t>Glavni sklopnik K1, 3xNO, 63A, 230V</t>
  </si>
  <si>
    <t>x1</t>
  </si>
  <si>
    <t>Glavna sklopka 63A/400V, 3 polna, 0-1, ugradnja na vrata razdjelnika</t>
  </si>
  <si>
    <t>Sklopnik za regulaciju rada pumpi, 1xNO, 10A, 230V</t>
  </si>
  <si>
    <t>x2</t>
  </si>
  <si>
    <t>Sklopka za regulaciju rada pumpi, 10A, 230V, 0-1</t>
  </si>
  <si>
    <t>Zaštini prekidač, C-karakteristika, tropolni, nazivna struja 16A, C16/3p)</t>
  </si>
  <si>
    <t>Zaštini prekidač, C-karakteristika, jednopolna, nazivna struja 16A, C16/1p)</t>
  </si>
  <si>
    <t>x4</t>
  </si>
  <si>
    <t>Zaštini prekidač, C-karakteristika, jednopolna, nazivna struja 10A, C10/1p)</t>
  </si>
  <si>
    <t>x3</t>
  </si>
  <si>
    <t>Zaštini prekidač, B-karakteristika, jednopolna, nazivna struja 6A, C6/1p)</t>
  </si>
  <si>
    <t>á</t>
  </si>
  <si>
    <t>1.2.</t>
  </si>
  <si>
    <t>Nabava kabela NYY 3x2,5, za spajanje plinskog kotla, polaganje u tvrdu instalacijsku cijev</t>
  </si>
  <si>
    <t>m</t>
  </si>
  <si>
    <t>1.3.</t>
  </si>
  <si>
    <t>Nabava kabela NYM 3x1,5, za spajanje novih pumpi, polaganje u tvrdu instalacijsku cijev</t>
  </si>
  <si>
    <t>1.4.</t>
  </si>
  <si>
    <t>Nabava tvrde instalacijske cijevi D20, spojnice, koljena, nosači za nadžbuknu ugradnju</t>
  </si>
  <si>
    <t>1.5.</t>
  </si>
  <si>
    <t>Nabava sigurnosne protupanične armature, autonomije 1h, u cijenu uključiti kabel NYM 3x1,5 za spajanje armature na razdjelnik kotlovnice (cca. 6m)</t>
  </si>
  <si>
    <t>1.6.</t>
  </si>
  <si>
    <t>Popravak i čišćenje rasvjetnih armatura kotlovnice, u cijenu uključiti sav potrošni materijal</t>
  </si>
  <si>
    <t>komplet</t>
  </si>
  <si>
    <t>1.7.</t>
  </si>
  <si>
    <t>Popravak i čišćenje priključnica kotlovnice, u cijenu uključiti sav potrošni materijal</t>
  </si>
  <si>
    <t>1.8.</t>
  </si>
  <si>
    <t>Svi radovi na električnoj instalaciji kotlovnice</t>
  </si>
  <si>
    <t>sati</t>
  </si>
  <si>
    <t>UKUPNO 1 - KOTLOVNICA:</t>
  </si>
  <si>
    <t>VANJSKE ELEKTRIČNE INSTALACIJE</t>
  </si>
  <si>
    <t>2.1.</t>
  </si>
  <si>
    <t>2.2.</t>
  </si>
  <si>
    <t>Nabava kabela NYY 3x1,5 za vanjske rasvjetne stupove. Postojeći kabeli vanjske rasvjete se zamjenjuju novim. Mjesto spajanje u GRO i sklopka za uključivanje ostaju nepromijenjeni. U cijenu uključiti sav potreban spojni materijal, razvodne kutije, iskop kanala i demontažu postojećeg kabela. U cijenu uključiti zaštitne pokopce koji se polažu iznad kabela u zemlji da se spriječi oštećenje istog uslijed obrade vrtnih površina. U GRO osigurač koji štiti vanjsku rasvjetu ne smije biti veće nazivne vrijednosti od 10A</t>
  </si>
  <si>
    <t>2.3.</t>
  </si>
  <si>
    <t>Demontaža svih zidnih postojećih rasvjetnih armatura, po potrebi produžetak kabela napajanja armature zbog ugradnje toplinske izolacije vanjske ovojnice zgrade. Nakon završetka radova na fasadi vraćanje istih armatura. Sijalice u armaturama zamijeniti jednakovrjednim fluokompaktnim "štednim" ili LED radi uštede potrošnje električne energije. U cijenu uključiti sav potreban spojni materijal.</t>
  </si>
  <si>
    <t>2.4.</t>
  </si>
  <si>
    <t>Radovi na električnoj instalaciji okolišne rasvjete</t>
  </si>
  <si>
    <t>UKUPNO 2 - OKOLIŠNA RASVJETA:</t>
  </si>
  <si>
    <t>SUSTAV DALJINSKOG OČITANJA ELEKTRIČNE ENERGIJE</t>
  </si>
  <si>
    <t>3.1.</t>
  </si>
  <si>
    <t>3.2.</t>
  </si>
  <si>
    <t>3.3.</t>
  </si>
  <si>
    <t>Trošak dobave, instalacije, konfiguriranja, ispitivanja i usklađivanja sa opremom u nadziranom objektu, puštanja u rad te primopredaje svakog softverskog sustava. Cjelokupni sustav spaja se na postojeći sustav naručitelja.</t>
  </si>
  <si>
    <t>UKUPNO 3 - DALJINSKO OČITANJE:</t>
  </si>
  <si>
    <t>ELEKTRIČNA INSTALACIJA VANJSKIH TENDI</t>
  </si>
  <si>
    <t>4.1.</t>
  </si>
  <si>
    <t>Kabel NYM 3x2,5 za spajanje elektromotora tendi na GRO razdjelnik, polaganje u tvrde instalacijske cijevi.</t>
  </si>
  <si>
    <t>4.2.</t>
  </si>
  <si>
    <t>4.3.</t>
  </si>
  <si>
    <t>Izrada fiksnog spoja za priključenje motora tendi:
sjeveroistočna fasada: 1 kom
jugozapadna fasada: 7 kom</t>
  </si>
  <si>
    <t>4.4.</t>
  </si>
  <si>
    <t>Dobava dvosmjernog tipkala za upravljanje tendama, nadžbukna ugradnja. U cijenu uključiti sav potreban spojni materijal za upravljanje motorom tende.</t>
  </si>
  <si>
    <t>UKUPNO 4 - TENDE:</t>
  </si>
  <si>
    <t>UKUPNO 5 - SZM:</t>
  </si>
  <si>
    <t>Radovi montaže i spajanja materijala odvoda sustava zaštite od djelovanja munje, ugovaranje skele nije predmet ovog projekta, postoji mogućnost dogovora da se za izvođenje radova koristi postavljena skela izvođača koji izvodi radove sanacije vanjske ovojnice zgrade. Za obavljene radove potrebno je izraditi fotografsku arhivu i predati naručitelju u digitalnom obliku, osobito za one dijelove koji ostaju pod zemljom.</t>
  </si>
  <si>
    <t>5.12</t>
  </si>
  <si>
    <t>Nabava nosača za izradu štapnih hvataljki koje nadvisuju postojeći dimnjak kotlovnice i svjetlarnike sukladno projektu. Od vetilatora nape kuhinje hvataljku odmaknuti za 30cm.
Hvataljka aluminijske izvedbe D8mm</t>
  </si>
  <si>
    <t>5.11</t>
  </si>
  <si>
    <t>Nabava štapne hvataljke br.7 i izolacijskog horizontalnog držača. 
Hvataljka aluminijske izvedbe, visine 2m s betonskim postoljem otpornim na smrzavanje težine 16kg. Hvataljke pričvrstiti dodatno, pri vrhu dimnjaka plinskog kotla, izolacijskim držačem na min. razmak 0,5m.</t>
  </si>
  <si>
    <t>5.10</t>
  </si>
  <si>
    <t>Nabava nosača okruglog vodiča φ8mm ispunjenog betonom za ravni krov.</t>
  </si>
  <si>
    <t>5.9.</t>
  </si>
  <si>
    <t>Nabava okruglog vodiča od aluminija φ8mm, za krovne hvataljke, postavljanje na nosače.</t>
  </si>
  <si>
    <t>5.8.</t>
  </si>
  <si>
    <t>Nabava nosača, okruglog vodiča φ8mm, od nehrđajućeg čelika za rubni lim debljine do 5mm za učvršćivanje odvoda na opšavni lim krova svakih 1m.</t>
  </si>
  <si>
    <t>5.7.</t>
  </si>
  <si>
    <r>
      <t xml:space="preserve">Nabava zidnog nosača od nehrđajućeg čelika s vijkom, za okrugli vodič </t>
    </r>
    <r>
      <rPr>
        <sz val="12"/>
        <rFont val="Calibri"/>
        <family val="2"/>
      </rPr>
      <t>φ</t>
    </r>
    <r>
      <rPr>
        <sz val="12"/>
        <rFont val="Times New Roman"/>
        <family val="1"/>
      </rPr>
      <t>8mm, nosač se montira svakih 1,5m po visini odvoda sustava zaštite od djelovanja munje. .</t>
    </r>
  </si>
  <si>
    <t>5.6.</t>
  </si>
  <si>
    <t>Nabava križne spojnice za aluminijski vodič φ8mm</t>
  </si>
  <si>
    <t>5.5.</t>
  </si>
  <si>
    <t>Nabava spojnice - mjerni spoj za okrugli vodič, mjerni spoj je na spoju krovnih hvataljki i vertikalnog odovoda sustava. Materijal je nehrđajući čelik - spojnica za aluminijski vodič φ8mm i inox vodič φ8mm</t>
  </si>
  <si>
    <t>5.4.</t>
  </si>
  <si>
    <t>Nabava zaštitne trake ili zaštitni sloj "bitumen", od spoja na postojeću traku do visine 20cm iznad izlaza iz poda novog okruglog vodiča odvoda. U cijenu uključiti spojnicu uzemljivača i odvoda od nehrđajućeg čelika.</t>
  </si>
  <si>
    <t>5.3.</t>
  </si>
  <si>
    <r>
      <t xml:space="preserve">Nabava okruglog vodiča od nehrđajućeg čelika </t>
    </r>
    <r>
      <rPr>
        <sz val="12"/>
        <rFont val="Calibri"/>
        <family val="2"/>
      </rPr>
      <t>φ</t>
    </r>
    <r>
      <rPr>
        <sz val="12"/>
        <rFont val="Times New Roman"/>
        <family val="1"/>
      </rPr>
      <t>8mm, za vertikalne odvode, postavljaju se podžbukno. Spoj ide direktno na uzemljivač pa na krov. Mjerni spoj se izvodi na krovu kao spoj hvataljki i vertikalnih odvoda sustava.</t>
    </r>
  </si>
  <si>
    <t>5.2.</t>
  </si>
  <si>
    <t>Iskop u tlu da se dođe do "zdravog" dijela postojećeg spoja odvoda na uzemljivač. Novi odvodi se postavljaju sukladno projektu na iste pozicije kao postojeći.</t>
  </si>
  <si>
    <t>5.1.</t>
  </si>
  <si>
    <t>SUSTAV ZAŠTITE OD DJELOVANJA MUNJE</t>
  </si>
  <si>
    <t>ISPITIVANJE INSTALACIJE I TEHNIČKA DOKUMENTACIJA</t>
  </si>
  <si>
    <t>6.1.</t>
  </si>
  <si>
    <t>6.2.</t>
  </si>
  <si>
    <t>Ispitivanje sustava zaštite od djelovanja munje sukladno "Tehničkom propisu za sustave zaštite od djelovanja munje na građevinama"  te izdavanje zapisnika o pregledu i ispitivanju od strane ovlaštene osobe.</t>
  </si>
  <si>
    <t>6.4.</t>
  </si>
  <si>
    <t xml:space="preserve">Fotodokumentacija svih izvedenih radova u digitalnom obliku.
</t>
  </si>
  <si>
    <t>UKUPNO 6 - ISPITIVANJE I TEHNIČKA DOKUMENTACIJA:</t>
  </si>
  <si>
    <t>REKAPITULACIJA UKUPNIH TROŠKOVA</t>
  </si>
  <si>
    <t>1</t>
  </si>
  <si>
    <t>2</t>
  </si>
  <si>
    <t>3</t>
  </si>
  <si>
    <t>4</t>
  </si>
  <si>
    <t>5</t>
  </si>
  <si>
    <t>6</t>
  </si>
  <si>
    <t>UKUPNO</t>
  </si>
  <si>
    <t xml:space="preserve">U cijenu mora biti uračunat sav potrebni rad i materijal za izradu kompletne instalacije, svi potrebni prijevozi, transporti, uskladištenja, skele, unutarnje i vanjske komunikacije na gradilištu. </t>
  </si>
  <si>
    <t>Gotovost stavke je do njezine potvrde od strane nadzornog inženjera odnosno Investitora.</t>
  </si>
  <si>
    <t xml:space="preserve">Sve eventualne promjene i odstupanja od projekta, potrebno je usuglasiti s projektantom. </t>
  </si>
  <si>
    <t>Sva ispitivanja projektiranih instalacija moraju posjedovati Zapisnik.</t>
  </si>
  <si>
    <t>Sva isporučena oprema mora posjedovati upute za rukovanje i održavanje na hrvatskom jeziku, koje će korisnik kristiti tijekom eksploatacije postrojenja.</t>
  </si>
  <si>
    <t>Kako bi tehničko rješenje bilo u skladu s proračunatim vrijednostima tehničke karakteristike opreme navedene u specifikaciji materijala i radova mogu odstupati max. ± 5 %.</t>
  </si>
  <si>
    <t>DEMONTAŽA POSTOJEĆE OPREME U KOTLOVNICI</t>
  </si>
  <si>
    <t>1.1</t>
  </si>
  <si>
    <t>Prijava gradilišta distributeru plina tvrtki Energo d.o.o., konzultacije s projektantom, nadzornim inženjerom, investitorom i predstavnikom tvrtke Energo d.o.o., prije naručivnja opreme i otvaranja radova, a radi usaglašavanja termina i uvjeta priključenja, detalja izvedbe i sl. sa eventualnim dodatnim zahtjevima i energetskom suglasnosti od Energo d.o.o.. Usklađivanje izvedbe plinske instalacije sa ovlaštenim predstavnikom Energo s obzirom na zatečene uvjete tijekom izvođenja.</t>
  </si>
  <si>
    <t>a</t>
  </si>
  <si>
    <t>1.2</t>
  </si>
  <si>
    <t>Pražnjenje toplovodne instalacije na najnižoj točki instalacije u kotlovnici.</t>
  </si>
  <si>
    <t>1.3</t>
  </si>
  <si>
    <t>Odspajanje kompletne instalacije i demontaža postojećeg kotla SV toplinskog učina 160 kW, sa svom pripadajućom opremom.</t>
  </si>
  <si>
    <t>1.4</t>
  </si>
  <si>
    <t>Demontaža postojećeg plamenika L1Z WEISHAUPT  sa svom pripadajućom opremom te priključnim cijevima i elektroinstalacijom.</t>
  </si>
  <si>
    <t>1.5</t>
  </si>
  <si>
    <t>Demontaža postojeće dimnjače u kotlovnici te zatvaranje postojećeg otvora na dimnjaku .</t>
  </si>
  <si>
    <t>1.6</t>
  </si>
  <si>
    <t>Čišćenje i degaziranje kompletne instalacije tekućeg goriva u kotlovnici.</t>
  </si>
  <si>
    <t>1.7</t>
  </si>
  <si>
    <t>Demontaža cjevovoda tekućeg goriva u kotlovnici.</t>
  </si>
  <si>
    <t>1.8</t>
  </si>
  <si>
    <t>Demontaža dijela cjevovoda grijanja u kotlovnici .</t>
  </si>
  <si>
    <t>1.9</t>
  </si>
  <si>
    <t>1.10</t>
  </si>
  <si>
    <t>Odvoz te zbrinjavanje demontirane opreme na deponij ili prema zahtjevu Investitora na udaljenost do 15 km.</t>
  </si>
  <si>
    <t xml:space="preserve">DEMONTAŽA POSTOJEĆE OPREME U KOTLOVNICI: </t>
  </si>
  <si>
    <t xml:space="preserve">2. </t>
  </si>
  <si>
    <t>TOPLOVODNA INSTALACIJA</t>
  </si>
  <si>
    <t>2.1</t>
  </si>
  <si>
    <t>Plinski kondenzacijski modul sastoji se od slijedećih dijelova:</t>
  </si>
  <si>
    <t>Sigurnosni set.</t>
  </si>
  <si>
    <t xml:space="preserve">Potrebno je osigurati sve potrebne upute za rukovanje i održavanje na hrvatskom jeziku. </t>
  </si>
  <si>
    <t>2.2</t>
  </si>
  <si>
    <t>2.3</t>
  </si>
  <si>
    <t>2.4</t>
  </si>
  <si>
    <t>Dobava i ugradnja  dimovodnog sustava za odvod dimnih plinova iz kondenzacijskog plinskog modula. Dimovodni sustav se sastoji od troslojnih čeličnih izoliranih elemenata od inoxa. Stavka obuhvaća učvršćenje dimovodnih elemenata, potpornim materijalom, obujmicama i sajlama fiksiranim za čeličnu konstrukciju. Za postavljanje dimovodnih elemenata je potrebna izrada skele. Potrebno je osigurati sve potrebne upute za rukovanje i održavanje na hrvatskom jeziku.</t>
  </si>
  <si>
    <t>Dimovodni sustav se sastoji od slijedećih elemenata:</t>
  </si>
  <si>
    <t>Revizijski otvor i set za ispust kondenzata.</t>
  </si>
  <si>
    <t>kom.</t>
  </si>
  <si>
    <t>Vertikalni dimnjak Ø 110 dužine 400 cm.</t>
  </si>
  <si>
    <t>Završna kapa sa zaštitom od vjetra i kiše Ø 110</t>
  </si>
  <si>
    <t>2.5</t>
  </si>
  <si>
    <t>Dobava i ugradnja čeličnih profila za izradu konstrukcije za pričvršćenje dimovodnih elemenata.</t>
  </si>
  <si>
    <t>2.6</t>
  </si>
  <si>
    <t>Dobava i ugradnja prirubnica NP6 sa spojnim i brtvenim materijalom.</t>
  </si>
  <si>
    <t>DN50</t>
  </si>
  <si>
    <t>2.7</t>
  </si>
  <si>
    <t>Dobava i ugradnja brtvi za vodu.</t>
  </si>
  <si>
    <t>2.8</t>
  </si>
  <si>
    <t>Dobava i ugradnja vijaka i matica za spajanje uređaja.</t>
  </si>
  <si>
    <t>M16x6</t>
  </si>
  <si>
    <t>2.9</t>
  </si>
  <si>
    <t>Puštanje u pogon plinskog kondenzacijskog modula s kompletnim podešavanjem protoka, učinka i funkcionalnosti uređaja od strane ovlaštenog servisera opreme.</t>
  </si>
  <si>
    <t>2.10</t>
  </si>
  <si>
    <t>Spajanje novog  cjevovoda na postojeću instalaciju u kotlovnici.</t>
  </si>
  <si>
    <t>2.11</t>
  </si>
  <si>
    <t>2.12</t>
  </si>
  <si>
    <t>2.13</t>
  </si>
  <si>
    <r>
      <t xml:space="preserve">Primarna strana 80/60 </t>
    </r>
    <r>
      <rPr>
        <vertAlign val="superscript"/>
        <sz val="11"/>
        <rFont val="Arial"/>
        <family val="2"/>
        <charset val="238"/>
      </rPr>
      <t>o</t>
    </r>
    <r>
      <rPr>
        <sz val="11"/>
        <rFont val="Arial"/>
        <family val="2"/>
        <charset val="238"/>
      </rPr>
      <t>C:</t>
    </r>
  </si>
  <si>
    <r>
      <t>Q=3.7 m</t>
    </r>
    <r>
      <rPr>
        <vertAlign val="superscript"/>
        <sz val="11"/>
        <rFont val="Arial"/>
        <family val="2"/>
        <charset val="238"/>
      </rPr>
      <t>3</t>
    </r>
    <r>
      <rPr>
        <sz val="11"/>
        <rFont val="Arial"/>
        <family val="2"/>
        <charset val="238"/>
      </rPr>
      <t>/h</t>
    </r>
  </si>
  <si>
    <t>Otpor: max. 15 kpa</t>
  </si>
  <si>
    <r>
      <t xml:space="preserve">Sekundarna strana: 75/55 </t>
    </r>
    <r>
      <rPr>
        <vertAlign val="superscript"/>
        <sz val="11"/>
        <rFont val="Arial"/>
        <family val="2"/>
        <charset val="238"/>
      </rPr>
      <t>o</t>
    </r>
    <r>
      <rPr>
        <sz val="11"/>
        <rFont val="Arial"/>
        <family val="2"/>
        <charset val="238"/>
      </rPr>
      <t>C</t>
    </r>
  </si>
  <si>
    <t>Q=3.7 m3/h</t>
  </si>
  <si>
    <t>Otpor: max.15 kPa</t>
  </si>
  <si>
    <t>2.14</t>
  </si>
  <si>
    <r>
      <t>Q =3.7 m</t>
    </r>
    <r>
      <rPr>
        <vertAlign val="superscript"/>
        <sz val="11"/>
        <rFont val="Arial"/>
        <family val="2"/>
        <charset val="238"/>
      </rPr>
      <t>3</t>
    </r>
    <r>
      <rPr>
        <sz val="11"/>
        <rFont val="Arial"/>
        <family val="2"/>
        <charset val="238"/>
      </rPr>
      <t>/h</t>
    </r>
  </si>
  <si>
    <t>H =   8 m</t>
  </si>
  <si>
    <t>NO50</t>
  </si>
  <si>
    <t>PN6/10</t>
  </si>
  <si>
    <t>Snaga: 35-800 W</t>
  </si>
  <si>
    <t>1/230V</t>
  </si>
  <si>
    <t>IP44</t>
  </si>
  <si>
    <t>2.15</t>
  </si>
  <si>
    <t>2.16</t>
  </si>
  <si>
    <t>Dobava i ugradnja kuglastih ventila NP16, s prirubnicama i protuprirubnicama, kompletno sa spojnim i brtvenim materijalom.</t>
  </si>
  <si>
    <t>2.17</t>
  </si>
  <si>
    <t>Dobava i ugradnja hvatača nečistoća NP16, s prirubnicama i protuprirubnicama, kompletno sa spojnim i brtvenim materijalom.</t>
  </si>
  <si>
    <t>2.18</t>
  </si>
  <si>
    <t>Dobava i ugradnja kuglastih ventila sa navojem, te brtvenim materijalom.</t>
  </si>
  <si>
    <t>R 1/2"</t>
  </si>
  <si>
    <t>2.19</t>
  </si>
  <si>
    <t>Dobava i ugradnja mjernih instrumenata:</t>
  </si>
  <si>
    <r>
      <t xml:space="preserve">termometar u metalnom kućištu, 0 – 120 </t>
    </r>
    <r>
      <rPr>
        <vertAlign val="superscript"/>
        <sz val="11"/>
        <rFont val="Arial"/>
        <family val="2"/>
        <charset val="238"/>
      </rPr>
      <t>o</t>
    </r>
    <r>
      <rPr>
        <sz val="11"/>
        <rFont val="Arial"/>
        <family val="2"/>
        <charset val="238"/>
      </rPr>
      <t>C</t>
    </r>
  </si>
  <si>
    <t>manometar 0 - 6 bar</t>
  </si>
  <si>
    <t>2.20</t>
  </si>
  <si>
    <t>2.21</t>
  </si>
  <si>
    <t>Dobava i ugradnja  mineralne vune debljine 5 cm za izolaciju cjevovoda i aluminijskog lima za ovijanje i zaštitu izolacije.</t>
  </si>
  <si>
    <t>NO80</t>
  </si>
  <si>
    <t>2.22</t>
  </si>
  <si>
    <t>Izrada i ugradnja odzračnih lončića za ugradnju na primarnom dijelu cijevovoda. Materijal za izradu:</t>
  </si>
  <si>
    <t>Čelične bešavne cijevi NO150 m' 1</t>
  </si>
  <si>
    <t>Čelične bešavne cijevi NO20 m' 3</t>
  </si>
  <si>
    <t>Ventili NO25 kom. 2</t>
  </si>
  <si>
    <t>2.23</t>
  </si>
  <si>
    <t xml:space="preserve">Dobava i ugradnja PVC cijevi za odvod kondenzata iz uređaja za neutralizaciju kondenzata do najbližeg odvodnog mjesta. </t>
  </si>
  <si>
    <t>Ø 28 mm</t>
  </si>
  <si>
    <t>2.24</t>
  </si>
  <si>
    <r>
      <t>Dobava i ugradnja metalnog ormarića za smještaj aparata za gašenje požara. Cijena uključuje dva  aparata S-6 i jedan aparat CO</t>
    </r>
    <r>
      <rPr>
        <vertAlign val="subscript"/>
        <sz val="11"/>
        <rFont val="Arial"/>
        <family val="2"/>
        <charset val="238"/>
      </rPr>
      <t>2</t>
    </r>
    <r>
      <rPr>
        <sz val="11"/>
        <rFont val="Arial"/>
        <family val="2"/>
        <charset val="238"/>
      </rPr>
      <t>-5.</t>
    </r>
  </si>
  <si>
    <t>2.25</t>
  </si>
  <si>
    <t>Dobava i ugradnja čeličnih tuljaka (hilzni), za ugradnju na mjestima prolaza čeličnih cijevi kroz pregradne zidove i međukatnu konstrukciju, tuljci su dimenzije NO200 x 700 mm.</t>
  </si>
  <si>
    <t>2.26</t>
  </si>
  <si>
    <t>Pripremno završni radovi, uključivo s upoznavanjem građevine, kontakti s nadzornom službom, obilježavanje proboja i prodora cijevne instalacije. Usklađivanje s ostalim sudionicima u gradnji o pložaju elemenata sistema, te vođenje dokumentacije gradilišta.</t>
  </si>
  <si>
    <t>2.27</t>
  </si>
  <si>
    <t>Štemanje, probijanje i žbukanje te ostala građevinska pripomoć, kao i čišćenje gradilišta u tijeku radova i završno čišćenje nakon završetka radova.</t>
  </si>
  <si>
    <t>2.28</t>
  </si>
  <si>
    <t>Punjenje primarnog dijela instalacije grijanja mješavinom glikol-voda u omjeru 1:4.</t>
  </si>
  <si>
    <t>l</t>
  </si>
  <si>
    <t>2.29</t>
  </si>
  <si>
    <t>Hladna i topla proba instalacije tople vode.</t>
  </si>
  <si>
    <t>2.30</t>
  </si>
  <si>
    <t>TOPLOVODNA INSTALACIJA:</t>
  </si>
  <si>
    <t>PLINSKA INSTALACIJA</t>
  </si>
  <si>
    <t>3.2</t>
  </si>
  <si>
    <t>0-100 mbar</t>
  </si>
  <si>
    <t>0-1 bar</t>
  </si>
  <si>
    <t>3.4</t>
  </si>
  <si>
    <t xml:space="preserve">Izrada i ugradnja ormarića za smještaj plinske opreme. Ormarić je od pocinčanog čeličnog lima, dimenzija: dužina: 700, visina 500 mm, širina 400 mm. Dimenzije ormarića prilagoditi opremi. Ormarić ima stakleni otvor za očitavanje, ventilacijske otvore pri vrhu i dnu ormarića, te bravicu s pripadajućim ključem. </t>
  </si>
  <si>
    <t>3.5</t>
  </si>
  <si>
    <t>NO32</t>
  </si>
  <si>
    <t>NO40</t>
  </si>
  <si>
    <t>3.6</t>
  </si>
  <si>
    <t>3.7</t>
  </si>
  <si>
    <t>3.8</t>
  </si>
  <si>
    <t>3.9</t>
  </si>
  <si>
    <t>Dobava i ugradnja čeličnih profila i ostalog pričvrsnog materijala za izradu nosača cjevovoda i ostale plinske armature.</t>
  </si>
  <si>
    <t>kg.</t>
  </si>
  <si>
    <t>3.10</t>
  </si>
  <si>
    <t>Čišćenje cjevi čeličnom četkom, miniziranje cjevovoda, oslonaca i ostalih metalnih dijelova podložnih koroziji, dvostrukim premazom temeljne boje.</t>
  </si>
  <si>
    <t>3.11</t>
  </si>
  <si>
    <t>3.12</t>
  </si>
  <si>
    <t>3.13</t>
  </si>
  <si>
    <t>Ispitivanje plinovoda na čvrstoću i nepropusnost, te izdavanje zapisnika o izvršenom ispitivanju.</t>
  </si>
  <si>
    <t>3.14</t>
  </si>
  <si>
    <t>Regulacija instalacije u kotlovnici, probni pogon, izrada i postavljanje natpisnih pločica, upoznavanje osoblja s rukovanjem instalacijom.</t>
  </si>
  <si>
    <t>3.15</t>
  </si>
  <si>
    <t xml:space="preserve">Ishođenje zapisnika i uvjerenja od stručne ustanove za zaštitu na radu i protupožarnu zaštitu o ispitivanju  instalacije plinske kotovnice. </t>
  </si>
  <si>
    <t>3.16</t>
  </si>
  <si>
    <t>Upoznavanje korisnika s radom kotlovnice, izrada uputstava za rad.</t>
  </si>
  <si>
    <t>3.17</t>
  </si>
  <si>
    <t>Mjerenje graničnih vrijednosti emisije onečišćujućih tvari prema Zakonu o zaštiti zraka 48/95.</t>
  </si>
  <si>
    <t>3.18</t>
  </si>
  <si>
    <t xml:space="preserve">Izrada strojarskog projekta izvedenog stanja u tri primjerka, izrada uokvirene sheme plinske, toplovodne instalacije i uputstva za rad kotlovnice u dva primjerka. </t>
  </si>
  <si>
    <t>3.19</t>
  </si>
  <si>
    <t>Sitni potrošni materijal za ovješenje i ugradnju plinske instalacije.</t>
  </si>
  <si>
    <t>3.20</t>
  </si>
  <si>
    <t>Ishođenje „Uvjerenja i Zapisnika zaštite na radu za rad sa sredstvima s povećanim opasnostima“, sukladno članku 53. Zakona o zaštiti na radu (NN 59/96, 94/96, 114/03) i čl. 17 Pravilnika o ispitivanju radnog okoliša, te strojeva i uređaja s povećanim opasnostima (NN 114/02). Navedeno ispitivanje naručiti od ovlaštene ustanove (Rješenjem ministarstva gospodarstva, rada i poduzetništva) za navedeno ispitivanje.</t>
  </si>
  <si>
    <t>3.21</t>
  </si>
  <si>
    <t>Zapisnik i Uvjerenje o obavljenom mjerenju buke radom opreme nove kotlovnice prema susjednim kancelarijskim i sličnim prostorima najbližim novoj kotlovnici. Ispitivanje zatražiti od ovlaštene ustanove – tvrtke za navedena ispitivanja prema zakonu o zaštiti na radu.</t>
  </si>
  <si>
    <t>PLINSKA INSTALACIJA:</t>
  </si>
  <si>
    <t>TERMOSTATSKI RADIJATORSKI VENTILI</t>
  </si>
  <si>
    <t>4.1</t>
  </si>
  <si>
    <t>Pražnjenje sistema grijanja na najnižoj točki.</t>
  </si>
  <si>
    <t>4.2</t>
  </si>
  <si>
    <t>Rezanje cjevovoda na polaznom vodu priključaka radijatora.</t>
  </si>
  <si>
    <t>4.3</t>
  </si>
  <si>
    <t>Demontaža postojećeg radijatorskog ventila.</t>
  </si>
  <si>
    <t>4.4</t>
  </si>
  <si>
    <t>4.5</t>
  </si>
  <si>
    <t>Izrada radijatorskog priključka sa spojem na postojeći cjevovod. Stavka obuhvaća bakrene cijevi, materijal za spajanje, brtvljenje, redukcije, koljena i ličenje cjevovoda</t>
  </si>
  <si>
    <r>
      <t>cijev Cu</t>
    </r>
    <r>
      <rPr>
        <sz val="11"/>
        <rFont val="Calibri"/>
        <family val="2"/>
        <charset val="238"/>
      </rPr>
      <t>Ø</t>
    </r>
    <r>
      <rPr>
        <sz val="11"/>
        <rFont val="Arial"/>
        <family val="2"/>
        <charset val="238"/>
      </rPr>
      <t xml:space="preserve"> 18x1</t>
    </r>
  </si>
  <si>
    <t>4.6</t>
  </si>
  <si>
    <t>Ispitivanje cjevovoda na tlak i nepropusnost.</t>
  </si>
  <si>
    <t>4.7</t>
  </si>
  <si>
    <t>Skidanje drvenih zaštitnih maski, prilagodba maske radi ugradnje termostatske glave, ponovna montaža maske.</t>
  </si>
  <si>
    <t>4.8</t>
  </si>
  <si>
    <t>baterija 1 članaka 20</t>
  </si>
  <si>
    <t>4.9</t>
  </si>
  <si>
    <t>4.10</t>
  </si>
  <si>
    <t>Spajanje novougrađenog radijatora na postojeću cijevnu mrežu.</t>
  </si>
  <si>
    <t>4.11</t>
  </si>
  <si>
    <t>Punjenje radijatorskog sustava vodom.</t>
  </si>
  <si>
    <t>4.12</t>
  </si>
  <si>
    <t>Balansiranje cijevne mreže i podešavanje termostatskih ventila.</t>
  </si>
  <si>
    <t>TERMOSTATSKI RADIJATORSKI VENTILI:</t>
  </si>
  <si>
    <t>PREMJEŠTANJE KLIMA UREĐAJA</t>
  </si>
  <si>
    <t>5.1</t>
  </si>
  <si>
    <t>Demontaža vanjske jedinice klima uređaja i spojnog cjevovoda.</t>
  </si>
  <si>
    <t>5.2</t>
  </si>
  <si>
    <t>Servis klima uređaja.</t>
  </si>
  <si>
    <t>5.3</t>
  </si>
  <si>
    <t>Dobava novih odstojnika dužine 15 cm i nosača vanjske jedinice od pocinčanog čeličnog profila te ugradnja na vanjskom zidu.</t>
  </si>
  <si>
    <t>5.4</t>
  </si>
  <si>
    <t>Dobava novih spojnih izoliranih bakrenih cjevovoda.</t>
  </si>
  <si>
    <t>m'</t>
  </si>
  <si>
    <t>FUJITSU AOIG12</t>
  </si>
  <si>
    <t>FUJI ELECTRIC</t>
  </si>
  <si>
    <t>5.5</t>
  </si>
  <si>
    <t>Montaža vanjskih jedinica.</t>
  </si>
  <si>
    <t>5.6</t>
  </si>
  <si>
    <t>Puštanje klima uređaja u pogon od strane ovlaštenog servisera.</t>
  </si>
  <si>
    <t>5.7</t>
  </si>
  <si>
    <t>Dobava i ugradnja bakrenih cijevi za odvod kondenzata iz klima uređaja.</t>
  </si>
  <si>
    <r>
      <t xml:space="preserve">Cu </t>
    </r>
    <r>
      <rPr>
        <sz val="11"/>
        <rFont val="Calibri"/>
        <family val="2"/>
        <charset val="238"/>
      </rPr>
      <t>Ø 22 x 1</t>
    </r>
  </si>
  <si>
    <t>PREMJEŠTANJE KLIMA UREĐAJA:</t>
  </si>
  <si>
    <t>ODSISNA VENTILACIJA KUHINJE</t>
  </si>
  <si>
    <t>6.1</t>
  </si>
  <si>
    <t>6.2</t>
  </si>
  <si>
    <t>Tehničke karakteristike ventilatora:</t>
  </si>
  <si>
    <t>Pad tlaka: 150 Pa</t>
  </si>
  <si>
    <t>Uz ventilator isporučiti sav materijal potreban za pričvršćenje na krovu objekta, usisni nastavak i elastični priključak.</t>
  </si>
  <si>
    <t>6.3</t>
  </si>
  <si>
    <t>Dobava i ugradnja pocinčanog lima prosječne debljine 0.75 mm, izrada i ugradnja kanala za zrak kompletno sa svim koljenima, redukcijama, završnom lulom, potrebnim materijalom za spajanje, učvršćivanje , brtvljenje i ovješenje.</t>
  </si>
  <si>
    <t>6.4</t>
  </si>
  <si>
    <t>Puštanje u pogon sistema ventilacije kuhinje i fino podešavanje protoka zraka.</t>
  </si>
  <si>
    <t>REKAPITULACIJA:</t>
  </si>
  <si>
    <t>UKUPNO:</t>
  </si>
  <si>
    <t>B.II.HIDROIZOLATERSKI RADOVI - KROV</t>
  </si>
  <si>
    <t>A.</t>
  </si>
  <si>
    <t>GRAĐEVINSKI RADOVI</t>
  </si>
  <si>
    <t>B.</t>
  </si>
  <si>
    <t>OBRTNIČKI RADOVI</t>
  </si>
  <si>
    <t>C.</t>
  </si>
  <si>
    <t>ELEKTROINSTALACIJE</t>
  </si>
  <si>
    <t>D.</t>
  </si>
  <si>
    <t>TERMOTEHNIČKE INSTALACIJE</t>
  </si>
  <si>
    <t>UKUPNO :</t>
  </si>
  <si>
    <t>SVEUKUPNO :</t>
  </si>
  <si>
    <t>e.) izolacija na spoju oplošja krovne piramide i podložne ploče za krovne kupole. Izolacioni sloj debljine 15 cm i visine 15 - 15 cm. Obračun po mt.</t>
  </si>
  <si>
    <t>a,) Demontaža pokrovne kape atike ravnog krova. Atika od pocinčanog čel. lima r.š,  do 50cm, Demontaža komplet sa nosačima, Obračun po mt uključujući odvajanje opšava atike od opšava koji je podvučen pod hidroizolaciju krova. Opšav podvučen pod hidroizolaciju krova se ne demontira.</t>
  </si>
  <si>
    <t>Rušenja i demontaže manjih elemenata na fasadi. Obračun po satu KV radnika</t>
  </si>
  <si>
    <r>
      <t>Karakteristike uređaja:
nominalni protok: min 2 m</t>
    </r>
    <r>
      <rPr>
        <vertAlign val="superscript"/>
        <sz val="11"/>
        <rFont val="Arial"/>
        <family val="2"/>
        <charset val="238"/>
      </rPr>
      <t>3</t>
    </r>
    <r>
      <rPr>
        <sz val="11"/>
        <rFont val="Arial"/>
        <family val="2"/>
        <charset val="238"/>
      </rPr>
      <t xml:space="preserve">/h
zahtijevana tvrdoća vode na izlazu: max 4 odH
Uz uređaj se isporučuje:
ionski medij,
spremnik za sol,
elektronsko kontrolno upravljački sustav,
mjerač protoka omekšane vode,
priključci: NO25
ventil za regulaciju izlazne tvrdoće omekšane vode
medij za početno punjenje uređaja.
El. Priključak 10 W – 230 V – 50 Hz – IP 54
Tehničke karakteristike ponuđene opreme mogu odstupati max. ± 5%.
</t>
    </r>
  </si>
  <si>
    <t>Toplinski učin min 75 kW</t>
  </si>
  <si>
    <t>članak</t>
  </si>
  <si>
    <t>Količina zraka: min 500 m3/h</t>
  </si>
  <si>
    <t>Snaga el. motora min 120 W</t>
  </si>
  <si>
    <t>TROŠKOVNIK SA OPISOM RADOVA</t>
  </si>
  <si>
    <t>Mjesto i datum:</t>
  </si>
  <si>
    <t>Ponuditelj:</t>
  </si>
  <si>
    <t>SVEUKUPNA REKAPITULACIJA</t>
  </si>
  <si>
    <t>ENERGETSKA OBNOVA PPO VESELJKO</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</si>
  <si>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Svi radovi obuhvaćeni troškovnikom  moraju se izvesti u svemu po općim i pojedinačnim opisima iz troškovnika, nacrtima i shemama, te prema uputama autora projekta i nadzornog inžinjera.</t>
  </si>
  <si>
    <t>Izvoditelj je dužan o svom trošku osigurati radove i objekt od štetnog upliva vremenskih i elementarnih nepogoda i svih ostalih mogućih šteta i oštećenja za vrijeme trajanja ugovorenih radova, sve do uspješno obavljene primopredaje radova.
Svaka šteta koja bi bila prouzročena na gradilištu u toku izvođenja radova, na susjednim  objektima ili prometnicama, vozilima ili pješacima, pada na teret izvoditelja koji je dužan nastalu štetu odstraniti ili nadoknaditi u najkraćem mogućem vremenu.</t>
  </si>
  <si>
    <t>Način obračuna određuju ugovorom  investitor i izvoditelj. U opisu radova opisan je način kako i iz kojih se materijala imaju izvesti pojedini radovi. Za slučaj da opis pojedinih radova po mišljenju izvoditelja ili bilo kojeg trećeg lica nije potpun, izvoditelj je predmetne radove dužan izvesti svrsishodno i u skladu s važećim normama i standardima, te prema  običajima, pravilima i uzancama. Za sve tako izvedene radove izvoditelj nema pravo na bilo kakvu dodatnu odštetu ili promjenu jedinične cijene dane u ponudi. Način obračunavanja  izvedenih radova određen je opisom radova. U slučaju nedovoljno ili nejasno opisanog načina obračuna, primjeniti će se odredbe važećih normi, standarda i propisa.</t>
  </si>
  <si>
    <t>Izvoditelj je dužan dobaviti sve propisima, opisom radova te programom kontrole i osiguranja kakvoće  predviđene Izjave o svojstvima, ateste o ispitivanju upotrebljenih materijala, konstrukcija i instalacija i dostaviti ih investitoru kod primopredaje.</t>
  </si>
  <si>
    <t xml:space="preserve">Demontaža bravarije. Metalne zaštitne rešetke prozora sjeveroistočne fasade i ostakljene stijene jugoistočne fasade. Rešetke su okviri od kvadratnih čeličnih cijevi s vertikalnim prečkama, a pričvršćene su u obodne zidove. Obračun po komadu. </t>
  </si>
  <si>
    <t>Demontaža metalne nadstrešnice nad ulazom na sjeverozapadnoj fasadi. Deponiranje do ponovne montaže. Obračun po komadu.</t>
  </si>
  <si>
    <t>Utovar na kamion i odvoz suvišnog i ruševnog materijala  na deponij sukladno zakonskim odredbama bez obzira na udaljenost.. Obračun po m3, u rasutom stanju (koef.rastresitosti 1,25) uključujući troškove deponije. Otpad zbrinuti sukladno Zakonu o otpadu i Pravilniku o postupanju sa otpadom.</t>
  </si>
  <si>
    <t>Zidarska ugradba elemenata PVC bravarije. Obračun po komadu.</t>
  </si>
  <si>
    <t>Zidarski popravak fasadne površine na mjestima gdje je otučena oštećena žbuka. Popravak oštećenja sanacijskim mikroarmiranim mortom do potpune ravnine  podloge. Na mjestima gdje je armatura izbacila pokrovni sloj betona, armaturu mehanički očistiti koliko je to moguće, zatim nanijeti antikorozivni premaz koji se veže sa hrđom  te površinu prekriti reparaturnim mortom. Obračun po m2. Obračunava se stvarna površina, otvori se odbijaju.</t>
  </si>
  <si>
    <t>Dobava izrada i postava tankoslojnog kontaktnog sustava kontaktne fasade (ETICS) Osnova fasade je izolacioni sloj od teške mineralne vune dvoslojne gustoće debljine 8 cm prema HRN EN 13162. Način postavljanja je slijedeći. Površina se grundira sredstvom koje propisuje proizvođač  Po dnu fasadne površine, odnosno po gornjem rubu podnožja - sokla fasade postavlja se podnožni aluminijski "sockel-profil" širine kao i debljina izolacije. Profil se pričvršćuje u bet. zid vijcima od inox čelika na svakih 40 cm.Ploče vune se lijepe na zid na slijedeći način, Na poleđini svake ploče po rubu trakasto, a po sredini ploče točkasto na tri mjesta u točkama promjera 10 - 15 cm nanosi se polimer cementno ljepilo . Ljepilo mora pokrivati min. 40 % površine ploče. Ploče se lijepe na zid, kako propisuje proizvođač na način da se vertikalne spojnice ploča izmiču.</t>
  </si>
  <si>
    <t xml:space="preserve">Nakon lijepljenja ploča i sušenja od 24 h (odnosno kako preporučuje proizvođač) vrši se mehaničko pričvršćenje vijčanim spojnicama. Broj pričvrsnih spojnica po m2 površine potrebno je dokazati statičkim proračunom koji je dužan naručiti izvođač. Kako se zgrada nalazi u zoni orkanskih udara vjetra, potrebno je 8 pričvrsnica po m2 na uglovima zgrade i na potezima od 4 m od uglova, dok će na preostalim površinama biti potrebno 6 pričvrsnica po m2. </t>
  </si>
  <si>
    <t>Nakon izrade podloge ispitati ravnost podloge .Naručitelj zahtjeva iznadprosječnu ravnost s maksimalnim odstupanjem od 2mm na razmaku mjernih točaka od 2m.</t>
  </si>
  <si>
    <t xml:space="preserve">Obračun po m2. Otvori površine do 3 m2 se ne odbijaju. Kod otvora većih od 3m2 odbija se površina koja prelazi 3 m2, a špalete se ne dodaju. Sve prodore kroz fasadno platno, plinske cijevi , kablovi  i nosači vanjskih klima jedinica i sl.potrebno je brtviti odgovarajućim kitovima za garantiranu vodonepropusnost. </t>
  </si>
  <si>
    <t>Kod izvedbe treba primjeniti kompletan sustav jednog proizvođača. Kod izvedbe sustava potrebno je pridržavati se uputstva proizvođača.</t>
  </si>
  <si>
    <t>Završna obrada preostalih negrijanih dijelova fasade, negrijani sokl fasada, zidovi suterena, podgledi ploča terasa i sve površine silaznih rampi. Jedinična cijena uključuje gletanje površina masama za vanjske radove, brušenje površina do potpuno glatke i ravne površine te ličenje jednim od sistema za vanjske radove. Treba primjeniti kompletan sistem koji propisuje proizvođač. Jedinična cijena m2 uključuje ličenje u tri različite boje, te izradu minimalno 6 uzoraka. Boja i ton po izboru naručitelja. Obračun po m2.</t>
  </si>
  <si>
    <t xml:space="preserve">Dobava materijala i izrada završnog dekorativnog sloja fasade na grijanom - izoliranom dijelu zgrade. Nakon sušenja podloge iz prethodnih stavki (10 - 14 dana) zavisno od vremena i preporuke samog proizvođača sustava, podloga se grundira - impregnira temeljnim premazom, te se nanosi tankoslojna završna dekorativna silikonska žbuka -  strukture zrna 2 mm u dvije boje svijetlog tona ( HBW &gt; 25 ) po izboru naručitelja. Završni sloj mora osigurati vodoodbojnost, paropropusnost, otpornost na atmosferske utjecaje i otpornost pigmenta na UV zrake. </t>
  </si>
  <si>
    <t>Izrada dobava i postava pokrovnog opšava betonskih krovnih rigalica. Opšav r.š. do 20 cm dužine 32 cm ugrađuje se na svaki vertikalni element rigalice (prema postojećim).Obračun po komadu.</t>
  </si>
  <si>
    <t>Dobava i postava prozorskih klupčica. Klupčice od plastificiranog alu. lima debljine 2 mm. Klupčice se postavljaju na nosače od plosnog željeza 30/4 mm, antikorozivno zaštićene i ugrađene u donji rub špalete. Razmak nosača max 33 cm.  Klupčica sa bočnim PVC profilom koji sprečava prodor vode u izolacioni sloj i s okapnicom.  Spoj sa otvorskim profilom riješiti ugradnjom odgovarajuće gumene brtve u boji klupčice. Obračun po mt odnosno po komadu, kako je definirano u opisu stavke.</t>
  </si>
  <si>
    <t xml:space="preserve">a.) Prozorske klupčice ostakljenih stijena jugozapadne fasade r.š. do 30 cm. </t>
  </si>
  <si>
    <t>Prije početka radova, treba sondiranjem utvrditi slojeve postojećeg krova. U zavisnosti od izvedenog stanja, odabrati odgovarajuće pričvrsnice za sidrenje membrane. Nakon izbora pričvrsnice istu ispitati na silu izvlačenja. Odabir vijka izvršiti nakon pull out testa.</t>
  </si>
  <si>
    <t>Dobava i razastiranje riječnog šljunka granulacije 25 - 50 mm u sloju debljine 10  cm. Obračun po m2. Jedinična cijena uključuje dobavu i postavu čepaste folije na krovnu površinu, prije razastiranja šljunka.</t>
  </si>
  <si>
    <t>Elementi otvora izraditi će se od peterokomornih profila sa dvije EPDM brtve klase Ral - A sa debljinom stijenke 3 mm u bijeloj boji. Profili su izunutra ojačani čel.pocinčanim profilima. Okov je standardni za sistem i u boji profila. Nadsvjetla se otvaraju "Ventus" mehanizmom s polugama, a komanda mehanizma se montira na visini od 160 cm od gotovog poda. Ostakljenje je  izo staklom (3+3 - 12 - 3+3 mm) ispunjenim inertnim plinom  i s jednim slojem Low-E. Vanjsko i unutrašnje staklo je sigurnosno (Laminirano 3+3 mm)  U max stakla je   1,1 W/m2K. Ukupni koeficijent cijelog elementa je U max = 1,6 W/m2K. Jedinična cijena komada, uključuje uzimanje mjera na licu mjesta, izradu elementa, RAL ugradnju ostakljenje i opremanje okovom, i  podeševenje okova. Sve komplet finalno montirano spremno za upotrebu. Parapeti ostakljenih stijena imaju ispunu od izo PVC panelke sa debljinom izolacije od 40 mm.</t>
  </si>
  <si>
    <t>Ostakljena stijena kotlovnice. Stijena s jednokrilnim vratima, fiksnim dijelom i nadsvjetlom. U svemu ostalom kao  stavka 1. samo stijena dim. 173/275 cm. Prema shemi PVC bravarije 3.</t>
  </si>
  <si>
    <t>Ostakljena stijena krajnje sjeverozapadne jedinice vrtića (kuhinja i boravak). Sedmerodijelna stijena s jednokrilnim vratima u sredini i dva bočna dijela svaki s jednim prozorom i dva bočna fiksna krila. U svemu kako je opisano u uvodu i prethodnim stavkama. Zid.dim 677/270 cm. Prema shemi PVC bravarije 5. Kuhinjski prozor opremljen protuinsektnom mrežicom.</t>
  </si>
  <si>
    <t>Dobava i postava fasadnih tendi. Tende su aluminijska konstrukcija. Platno je akrilno boje i dezena po izboru investitora. Horizontalni istak tende 150 cm. Pokretanje mehanizma je elektromotorno s daljinskim upravljačem. Svaka tenda ima zaštitini krović od plastificiranog alu.lima i senzor za vjetar (automatsko zatvaranje). Oprema je priborom za ručno otvaranje u slučaju nužde. Sve komplet finalno montirano spremno za upotrebu. Obračun po komadu.</t>
  </si>
  <si>
    <t>Ličenje postojeće bravarije. Skidanje strog naličja mehaničkim ili kemijskim putem, dvostruki premaz antikorozivnom zaštitom i završno ličenje akrilnim premazima u dovoljnom broju nanosa do čistog i jasnog tona. Boja i ton po izboru naručitelja. Jedinična cijena uključuje izradu minimalno 4 uzorka boje i tona. Način obračuna jednostavna bravarija sa horizontalnim i vertikalnim prečkama, obračunava se jednostrana površina rešetki i ograda.</t>
  </si>
  <si>
    <t>Radovi montaže manjih demontiranih elemenata. Obračun po RS VKV montažera.</t>
  </si>
  <si>
    <t>Za svu ugrađenu opremu i materijal izvođač je dužan Investitoru predati izjave o svojstvima, isprave o sukladnosti i ostale dokaze kvalitete izvedenih radova  i ugrađenje opreme (pregled, ispitivanja, mjerenja i sl.).</t>
  </si>
  <si>
    <t>Sva oprema predviđena troškovnikom mora posjedovati Izjave o svojstvima, Ateste, Certifikate i Garanciju.</t>
  </si>
  <si>
    <t>13</t>
  </si>
  <si>
    <t>14</t>
  </si>
  <si>
    <t>15</t>
  </si>
  <si>
    <t>Izdavanje svih potrebnih atesta o materijalu i opremi U cijenu je uključeno izdavanje svih atesta potrebnih kod primopredaje i pregleda građevine.</t>
  </si>
  <si>
    <t xml:space="preserve">Dobava materijala i montaža obloge izolacije nad otvorenim prostorom. Obloga se izvodi s jednonostrukom oblogom iz cementnih ploča debljine 12,5 mm. </t>
  </si>
  <si>
    <t xml:space="preserve">Na stropnu A. B. ploču  postavlja se konstrukcija 
od tipskih CD/UD profila iz pocinčanog lima debljine 0,6 mm nosivi CD profili i montažni CD profili postavljeni su na rasteru 100/31,25 cm. Profili na koju se postavlja cementna ploča moraju imati dostatnu antikorozivnu zaštitu za klasu opterećenja C tj. min. 275 g/m2 cinka.
</t>
  </si>
  <si>
    <t>U spojeve se postavlja staklena mrežica  10 cm. Nakon toga se cijela površina pregletava sa masom za vanjsko gletanje sa srednjom debljinom sloja od 4 mm.  Potom se u cijelu poršinu utapa staklena mrežica vel.oka 4 x 4 mm težine 160 g/m2 do 1/3 debljine sloja. Prije postavljanja završne površine obavezno nanijeti impregnacijski premaz. Kvaliteta završne obrade površine prema kvaliteti obrade površine Q3. Obračun po m2.</t>
  </si>
  <si>
    <t xml:space="preserve">Rubovi membrana se međusobno preklapaju i zavaruju vrućim zrakom kako bi se postigao potpuno homogen spoj. Uz obodne zidove (atiku) membrana se uzdiže  do završne visine i zavaruje na pričvršćeni lim koji sistemski odgovara odabranoj membrani  prema detalju.  Sve spojeve izvesti na način da se osigura vodotijesnost membrane. Izvođač treba imati radnike s odgovarajućim iskustvom, obučene i ovlaštene od proizvođača materijala.Obračun po m2 razvijene površine hidroizolacije. </t>
  </si>
  <si>
    <t>Izvedba završnog detalja na atikama prije postave limene kape atike.Izvedba završnog detalja upilavanjem na vrhu atike, prije postave završnog okapnog lima, koji se izrađuju od profiliranih sistemskih limova (1 x 5 cm, r.š. 6,00 cm). Sistemski limovi se umeću u prethodno brusilicom upilanu rešku ispunjenu PU kitom  i mehanički se vezuju za podlogu. Hidroizolacija se vrućim zrakom vari na limove.  
Reška i kontakt lima sa podlogom ispunjava se poliuretanskim trajno elastičnim, UV stabilnim kitom. 
Stavka uključuje izradu "košuljice" od membrane od upilane reške do horizontalnog sloja membrane. Obračun po mt izrađenog detalja.  Prema detalju 1.</t>
  </si>
  <si>
    <t xml:space="preserve">Izvedba završnog detalja na spoju vertikalnog zida i krovne površine, ( denivelacije krovnih površina i oplošje dimnjaka).Izvedba završnog detalja upilavanjem na vertikalama, uz zidove nadogradnji , koji se izrađuju od profiliranih sistemskih limova (1 x 5 cm, r.š. 6,00 cm). Sistemski limovi se umeću u prethodno brusilicom urezanu rešku ispunjenu PU kitom  i mehanički se vezuju za podlogu. Hidroizolacija se vrućim zrakom vari na limove.  
Upilana reška i kontakt lima sa podlogom ispunjava se poliuretanskim trajno elastičnim, UV stabilnim kitom.  Obračun po mt izrađenog detalja
</t>
  </si>
  <si>
    <t xml:space="preserve">Dobava i ugradnja slivnika na krovnim vodolovkama i izljevima kroz atiku.Ugradba tipskih slivnika za odabranu membranu. Slivnici se umeću u postojeće  odvode i mehanički se pričvršćuju za  konstrukciju. Na slivnike se termozavaruje TPO membrana. Obračun po kom. ugrađenog slivnika.
</t>
  </si>
  <si>
    <t>Dobava i postava odzračnika. Jedan odzračnik se postavlja na svakih 50 m2 krovne površine.
Ugradba TPO odzračnika pripadajućih odasbanoj membrani. Odzračnici odgovarajućeg promjera mehanički se pričvršćuju za konstrukciju ploče. Na odzračnike se termozavaruje TPO membrana.  Ispod mjesta postavljanja odzračnika ukloniti ili razrezati postojeće izolacijske slojeve do postojeće parne brane.Obračun po kom. ugrađenog odzračnika.</t>
  </si>
  <si>
    <t>Nabava rasvjetnih stupova za ugradnju u park ispred vrtića. 
Stupić sa LED armaturom P=18W, 3000K, 1850lm
Spajanje na U=230V
IP65, klasa II, IK 06 (staklo svijetiljke) 
visina stupića h=75cm
metlani, aluminijsko sive boje, vanjsko kućište otporno na sunčeva zračenja
U cijenu uključiti sav potrebni montažni pribor, te iskop i betonski temelj.</t>
  </si>
  <si>
    <t>Pregled postojećih mjernih mjesta s predstavnicima HEP-ODS-a, Vodovoda i kanalizacije        
 i Energa s ciljem ustanovljavanja postojećeg stanja i eventualne mogućnosti nadogradnje        
 postojećih brojila impulsnim izlazima i sl.        
 Eventualnu nadogradnju ili zamjenu brojila mogu izvesti samo operatori u dogovoru        
 s investitorom. Sastavljanje zapisnika o pregledu mjernih mjesta i s prijedlogom o potrebnim zahvatima na mjernim mjestima. Svi potrebni kontakti s predstavnicima operatora prilikom izvođanje radova.</t>
  </si>
  <si>
    <t>Trošak dobave, ugradnje, konfiguriranja, ispitivanja, puštanja u rad i primopredaje opreme te sav potreban materijal i eventualna dodatna oprema za ugradnju (nadžbukne kutije, besprekidna napajanja, ispravljači, osigurači, kabeli, i slično).  
Oprema se sastoji od:</t>
  </si>
  <si>
    <t>Centralna jedinica sustava za daljinsko očitavanje potrošnje energenata</t>
  </si>
  <si>
    <t>* uređaj mora biti u skladu sa svim potrebnim normama za CE označavanje proizvoda</t>
  </si>
  <si>
    <t>* uređaj mora biti izveden prema standardu za sukladnost električnih uređaja, odnosno</t>
  </si>
  <si>
    <t xml:space="preserve">   minimalno u sukladnosti s normom HRN EN 60950-1:2006/A1:2010 ili jednakovrijednom</t>
  </si>
  <si>
    <t>* mogućnost prihvata očitanja mjerila potrošnje opremljenih radijskim sustavom</t>
  </si>
  <si>
    <t xml:space="preserve">   daljinskog očitavanja sukladno normi HRN EN13757-4 ili jednakovrijednom, Wireless M-Bus T1 MOD,</t>
  </si>
  <si>
    <t xml:space="preserve">   na frekvenciji 868,95MHz, putem odgovarajućeg komunikacijskog modula s integriranim</t>
  </si>
  <si>
    <t xml:space="preserve">   algoritmom za procesiranje radijskih poruka zaštićenom 128 bitnom EAS enkripcijom</t>
  </si>
  <si>
    <t xml:space="preserve">   uz korisničko postavljenje dekripcijske zaporke</t>
  </si>
  <si>
    <t>* mogućnost očitavanja i napajanja M-Bus žičane sabirnice za očitavanje mjerila opremljenih</t>
  </si>
  <si>
    <t xml:space="preserve">   s M-Bus modulima za očitavanje potrošnje u sukladnosti s normom HRN EN13757-3 ili jednakovrijednom</t>
  </si>
  <si>
    <t>* mogućnost očitavanja spojenih M-Bus podređenih uređaja korištenjem primarnog adresiranja</t>
  </si>
  <si>
    <t>* mogućnost očitavanja spojenih M-Bus podređenih uređaja korištenjem sekundarnog adresiranja</t>
  </si>
  <si>
    <t>* minimalno adresabilno (spojivo) 60 M-Bus (slave) uređaja</t>
  </si>
  <si>
    <t>* mogućnost slanja datoteka o očitavanjima putem FTP protokola na FTP server</t>
  </si>
  <si>
    <t>* mogućnost korištenja dodatnog (sekundarnog) FTP poslužitelja</t>
  </si>
  <si>
    <t>* mogućnost prihvata komandi i slanja datoteka na FTP server s minimalnim intervalom</t>
  </si>
  <si>
    <t xml:space="preserve">   od min 15 minuta ili češće</t>
  </si>
  <si>
    <t>* mogućnost lokalne pohrane podataka za period od barem godinu dana uz praćenje</t>
  </si>
  <si>
    <t xml:space="preserve">   stalne potrošnje na izmjenjivi memorijski modul (SD kartica ili jednakovrijedni medij)</t>
  </si>
  <si>
    <t>* isporuka podataka o očitanju u obliku XML datoteka za jednostavnu integraciju s</t>
  </si>
  <si>
    <t xml:space="preserve">   postojećim informatičkim sustavom</t>
  </si>
  <si>
    <t>* ugrađen GPRS modem za periodički prijenos podataka koji podržava sve navedene karakteristike -</t>
  </si>
  <si>
    <t xml:space="preserve">   ugrađen utor za SIM karticu pružatelja telekomunikacijskih usluga, neograničen izbor operatera</t>
  </si>
  <si>
    <t xml:space="preserve">   TK usluga, GSM standard, SMS, Fax, CSD, GPRS klase do minimalno 10, podrška za GSM bandove</t>
  </si>
  <si>
    <t xml:space="preserve">   za GSM bandove 850/900/1800/1900MHz, antenski priključak (SMA 50Ohma ili jednakovrijedni),</t>
  </si>
  <si>
    <t xml:space="preserve">   pripadajuća antena, mogućnost korisničkog postavljanja i izmjene paramatera GSM/GPRS veze</t>
  </si>
  <si>
    <t>* minimalno podržani komunikacijski servisi i protokoli : IPv4, TCP/UDP, DNS (klijent), PING,</t>
  </si>
  <si>
    <t xml:space="preserve">   POP3 (klijent), SMTP (klijent), FTP (server/klijent), HTTP (server)</t>
  </si>
  <si>
    <t>* mogućnost korištenja javnog i privatnog IP adresnog prostora</t>
  </si>
  <si>
    <t>* mogućnost udaljene nadogradnje sistamskog softvera uređaja (firmware)</t>
  </si>
  <si>
    <t>* mogućnost slanja reset komande</t>
  </si>
  <si>
    <t>* sistemski software uređaja neizbrisiv uslijed nestanka napajanja (stalni zapis u memoriji uređaja)</t>
  </si>
  <si>
    <t>* mogućnost direktnog daljinskog pristupa uređaju putem jedinstvene adrese uređaja</t>
  </si>
  <si>
    <t>* ugrađen Web server (HTTP) za nadzor i upravljanje uređajem te podešavanje parametara uređaja putem</t>
  </si>
  <si>
    <t xml:space="preserve">   standardnog internet preglednika bez potrebe za dodatnim softverom na računalu korisnika</t>
  </si>
  <si>
    <t>* dimenzije centralnog uređaja, zbog ograničenja prostora u postojećim elektro ormarima za ugradnju,</t>
  </si>
  <si>
    <t xml:space="preserve">   ne smiju biti izvan slijedećih dimenzija - dužina 1-200mm, širina 1-150mm, visina 1-80mm</t>
  </si>
  <si>
    <t>* područje radne temperature od -20 do +50 st. C</t>
  </si>
  <si>
    <t>* područje vlažnosti radne okoline minimalno do 70%</t>
  </si>
  <si>
    <t>* sustav alarmiranja sa slijedećim minimalnim značajkama - alarm nestanka memorijskog</t>
  </si>
  <si>
    <t xml:space="preserve">   prostora za lokalnu pohranu podataka, alarm nestanka primarnog napajanja, slanje alarma na SMS</t>
  </si>
  <si>
    <t>* mogućnost slanja SMS alarmnih poruka te mogućnost definiranja više različitih SMS alarma za</t>
  </si>
  <si>
    <t xml:space="preserve">   za različite alarmne uvjete</t>
  </si>
  <si>
    <t>* mogućnost ponovnog i naknadnog slanja zapisanih podataka uslijed eventulane pogreške</t>
  </si>
  <si>
    <t xml:space="preserve">   u komunikaciji ili prekida TK veze</t>
  </si>
  <si>
    <t>* mogućnost periodičkog uspostavljanja GPRS veze</t>
  </si>
  <si>
    <t>* baterijska podrška za RTS (Real time clock)</t>
  </si>
  <si>
    <t>* baterijska autonomija i kontinuirani rad svih ugrađenih uređaja u slučaju nestanka mrežnog</t>
  </si>
  <si>
    <t xml:space="preserve">   napajanja u trajanju od minimalno 72 sata uz zadržavanje svih funkcija sustava</t>
  </si>
  <si>
    <t>* LED signalizacija statusa - ispravan rad, M-Bus kratki spoj</t>
  </si>
  <si>
    <t>* minimalno jamstvo godinu dana</t>
  </si>
  <si>
    <t>* nadgradni ormarić s bravom i ključem za ugradnju opreme</t>
  </si>
  <si>
    <t>Moduli za radijsko očitavanje potrošnje energenata.</t>
  </si>
  <si>
    <t>Plin i voda</t>
  </si>
  <si>
    <t>* mogućnost očitavanja s minimalno jednog mjerila opremljenog beznaponskim</t>
  </si>
  <si>
    <t xml:space="preserve">   impulsnim signalnim izlazima</t>
  </si>
  <si>
    <t>* mogućnost periodičkog slanja radijskih poruka s očitanjima mjerila potršnje, odnosno</t>
  </si>
  <si>
    <t xml:space="preserve">   stanja brojača impulsa sukladno normi HRN EN13757-4 ili jednakovrijednom, Wireless M-Bus T1 MOD</t>
  </si>
  <si>
    <t>* radijska frekvencija 868,95 MHz</t>
  </si>
  <si>
    <t>* baterijski napajani uređaji s kapacitetom i vijekom trajanja baterije takvim da omogućavaju</t>
  </si>
  <si>
    <t xml:space="preserve">   autonoman i ispravan rad uređaja u minimalnom trajanju od 10 godina</t>
  </si>
  <si>
    <t>* područje radne temperature od -20 do +60 st. C</t>
  </si>
  <si>
    <t>* domet uređaja minimalno 500m</t>
  </si>
  <si>
    <t>* radijski paketi koje uređaj šalje moraju biti pogodni za sinkronizaciju s baterijskim Wireless</t>
  </si>
  <si>
    <t xml:space="preserve">   M-Bus radijskim repetitorom</t>
  </si>
  <si>
    <t>* mogućnost bežičnog konfiguriranja modula zaštićenim, šifriranim komunikacijskim kanalom</t>
  </si>
  <si>
    <t>* mogućnost štićenja pristupa konfiguracijskim parametrima radijskog modula od strane</t>
  </si>
  <si>
    <t xml:space="preserve">   korisnika podesivom zaporkom</t>
  </si>
  <si>
    <t>* ugrađen RTS (Real time clock), sat stvarnog vremena</t>
  </si>
  <si>
    <t>* mogućnost slanja i vremenske oznake u svakoj radijskoj poruci radi detekcije pokušaja</t>
  </si>
  <si>
    <t xml:space="preserve">   zloupotrebe ponovnim slanjem snimljenih radijskih poruka</t>
  </si>
  <si>
    <t>* zaštita od neovlaštenog čitanja radijskih poruka korištenjem AES 128 bitne enkripcije</t>
  </si>
  <si>
    <t>* mogućnost korisničkog mijenjanja enkripcijske zaporke radijskih poruka</t>
  </si>
  <si>
    <t>* zaštita od modifikacije sadržaja i zamjene uređaja te lažnog predstavljanja uređaja</t>
  </si>
  <si>
    <t>* slanje pohranjenih vrijednosti brojača u podesivim intervalima</t>
  </si>
  <si>
    <t>* slanja alarma manipulacije (tamper alarm), odvajanja impulsnog predajnika od mjerila,</t>
  </si>
  <si>
    <t xml:space="preserve">   u svakoj radijskoj poruci</t>
  </si>
  <si>
    <t>* mogućnost dojave alarma niskog preostalog kapaciteta baterije u radijskoj poruci</t>
  </si>
  <si>
    <t>* mogućnost dojave procijenjenog preostalog broja mjeseci ili tjedana ili dana koliko</t>
  </si>
  <si>
    <t xml:space="preserve">   uređaj može raditi prije nego li se baterija isprazni u radijskoj poruci</t>
  </si>
  <si>
    <t>* mogućnost jednoznačnog označavanja u sustavu korisničkim upisom serijskog broja</t>
  </si>
  <si>
    <t xml:space="preserve">   mjerila potrošnje kao parametra radijskog modula</t>
  </si>
  <si>
    <t>* mogućnost slanja serijskog broja mjerila potrošnje u svakoj radijskoj poruci</t>
  </si>
  <si>
    <t>* mogućnost postavljanja muliplikatora (brojnik i nazivnik) kojim se određuje</t>
  </si>
  <si>
    <t xml:space="preserve">   impulsa se treba izbrojati (brojnik) da bi se stanje povećalo za određeni broj (nazivnik)</t>
  </si>
  <si>
    <t>* uređaj mora biti takav da podržava beznaponske kontaktne (impulsne) ulaze sa mjerila</t>
  </si>
  <si>
    <t xml:space="preserve">   potrošnje koji imaju frekvenciju minimalno 10Hz ili veću</t>
  </si>
  <si>
    <t>* dimenzije uređaja, zbog ograničenja prostora za ugradnju, ne smiju biti izvan slijedećih dimenzija:</t>
  </si>
  <si>
    <t xml:space="preserve">   dužina 1-100mm, širina 1-100mm, visina 1-50mm</t>
  </si>
  <si>
    <t>Modul za radijsko očitavanje potrošnje energenata.</t>
  </si>
  <si>
    <t>Potrošena električna energija</t>
  </si>
  <si>
    <t>* mogućnost očitavanja s minimalno dva mjerila opremljena beznaponskim</t>
  </si>
  <si>
    <t>* mogućnost rada u režimu očitavanja dvotarifnog brojila gdje se informacija o trenutnoj tarifi</t>
  </si>
  <si>
    <t xml:space="preserve">   dobiva tarifnim signalom putem beznaponskog kontakta</t>
  </si>
  <si>
    <t>* stupanj zaštite uređaja minimalno IP68</t>
  </si>
  <si>
    <t>Baterijski modul za proširenje dometa modula za radijsko očitavanje potrošnje energenata.</t>
  </si>
  <si>
    <t>Voda</t>
  </si>
  <si>
    <t>* mogućnost sinkronog načina rada, prijem s odabranih radijskih modula u točno</t>
  </si>
  <si>
    <t xml:space="preserve">   određenim vremenskim intervalima</t>
  </si>
  <si>
    <t>* mogućnost prenošenja očitanja s minimalno dva mjerila potrošnje u sinkronom načinu rada,</t>
  </si>
  <si>
    <t xml:space="preserve">   odnosno primanje i odašiljanje očitanja s dva neovisna radijska modula</t>
  </si>
  <si>
    <t>* mogućnost korisničkog odabira radijskih modula s kojima će se uređaj sinkronizirati</t>
  </si>
  <si>
    <t>* mogućnost bežičnog konfiguriranja uređaja putem kriptiranog radijskog kanala u slučaju</t>
  </si>
  <si>
    <t xml:space="preserve">   da je uređaj ugrađen na teško pristupačnom mjestu</t>
  </si>
  <si>
    <t>Izrada napajanja centralne jedinice vodom tipa PP-Y 3x1,5 iz postojeće GRP.</t>
  </si>
  <si>
    <t>U cijenu je uključeno cca 10m voda PP-Y 3x1,5, 6m PVC instalacijskog kanala</t>
  </si>
  <si>
    <t>30x25mm bijele boje s poklopcem i spajanje na rezervni osigurač u GRP.</t>
  </si>
  <si>
    <t>Ispitivanje električne instalacije kotlovnice u skladu sa normom 
HRN 60364-6 ili jednakovrijednom normom, uključujući ispitivanje zaštite u slučaju kvara, ispitivanje zaštite izravnog i neizravnog napona dodira, otpora izolacije, uzemljenja  te izdavanje zapisnika o ispitivanju od strane ovlaštene osobe.</t>
  </si>
  <si>
    <t>Jednakovrijedna norma:</t>
  </si>
  <si>
    <r>
      <t>Pražnjenje čišćenje, degaziranje, odvoz i zbrinjavanje tekućeg goriva goriva iz spremnika volumena 5 m</t>
    </r>
    <r>
      <rPr>
        <vertAlign val="superscript"/>
        <sz val="11"/>
        <rFont val="Arial"/>
        <family val="2"/>
        <charset val="238"/>
      </rPr>
      <t>3</t>
    </r>
    <r>
      <rPr>
        <sz val="11"/>
        <rFont val="Arial"/>
        <family val="2"/>
        <charset val="238"/>
      </rPr>
      <t xml:space="preserve"> na udaljenost do 15 km prema zahtjevu Investitora.</t>
    </r>
  </si>
  <si>
    <t>Dobava i ugradnja seta za neutralizaciju kondenzata, za kotao 50-500 kW s  8 kg granulata.</t>
  </si>
  <si>
    <t>Dobava i ugradnja uranjajućeg osjetnika temperature.</t>
  </si>
  <si>
    <t xml:space="preserve">Dobava i ugradnja automatskog ionskog omekšivača vode. </t>
  </si>
  <si>
    <t>Dobava i ugradnja filtra vode, za ugradnju ispred ionskog omekšivača vode.</t>
  </si>
  <si>
    <t>Dobava i ugradnja pločastog izmjenjivača topline.</t>
  </si>
  <si>
    <t>Prije narudžbe opreme potrebno je provijeriti i uskladiti tip plinskog uređaja i dimenzije odgovarajućeg dimnjaka.</t>
  </si>
  <si>
    <t>Dobava i ugradnja PLINSKOG KONDENZACIJSKOG MODULA. Plinski uređaj je izveden kao kompletna toplinska centrala, spremna za vanjsku ugradnju, hidraulički kompletirana i ožičena, uskleđena sa zakonom o zaštiti na radu, zaštiti od požara i CE normama. Plinski uređaj je lijeve izvedbe. Toplinski modul sastavljen je od  1 kotla.</t>
  </si>
  <si>
    <t>Zidni plinski kondenzacijski kotao s regulacijom temperature polaznog voda u ovisnosti o vanjskoj temperaturi i  pumpnom grupom.</t>
  </si>
  <si>
    <t>Kućište s toplinskom izolacijom.</t>
  </si>
  <si>
    <t>Tehničke karakteristike uređaja:</t>
  </si>
  <si>
    <t>Max. nazivni učin (50/30 C) 80-82.5 kW</t>
  </si>
  <si>
    <t>Max. nazivni učin (80/60 C) 74.1-75.3 kW</t>
  </si>
  <si>
    <t>Radni tlak grijanja 3.5 bar</t>
  </si>
  <si>
    <t>Dobava i ugradnja cirkulacijske crpke, s prirubnicama i protuprirubnicama i ostalim spojnim i brtvenim materijalom.</t>
  </si>
  <si>
    <t>Dobava i ugradnja zatvorene membranske posude volumana 80 l , sa sigurnosnim ventilom.</t>
  </si>
  <si>
    <t>Dobava i ugradnja čeličnih bešavnih cijevi, kompletno sa svim potrebnim pričvrsnim i ovjesnim materijalom, koljenima, T-komadima, redukcijama, kao i materijalom za zavarivanje.</t>
  </si>
  <si>
    <t>Dobava i ugradnja  plinomjera sa dijafragmom protoka do 10 m3/h, za radni tlak do 4 bar, prema zahtjevu distributera plina. Plinomjer isporučiti sa svim ostalim  elementima potrebnim za funkcionalan pogon (cca. 5m žice za ožičenje korektora protoka). Plinomjer mora biti baždaren za karakteristike prirodnog plina. Plinomjer i korektor moraju biti isporučeni s Ovjernicom o zadovoljavanju mjeriteljskih zahtjeva izdanom od RH, Državni zavod za normizaciju i mjeriteljstvo Zagreb.</t>
  </si>
  <si>
    <t>Dobava i ugradnja korektora protoka sa ožičenjem, prema zahtjevu distributera plina.</t>
  </si>
  <si>
    <t>Dobava i ugradnja manometra, komplet sa slavinom na dugme, cijevima i priborom za spajanje.</t>
  </si>
  <si>
    <t>Dobava i ugradnja kuglaste slavine za plin NP16, atestirane,  s vijcima, maticama, protuprirubnicama i brtvenim materijalom.</t>
  </si>
  <si>
    <t>Dobava i ugradnja termičkog zapornog ventila  za plin NP16, atestirane, s vijcima, maticama, protuprirubnicama  i brtvenim materijalom. Ventili se ugrađuju ispred plinskog kondenzacijskog modula i plinskog štednjaka u kuhinji.</t>
  </si>
  <si>
    <t>Dobava i ugradnja elektromagnetskog ventila u Ex izvedbi za ugradnju ispred plinskog kondenzacijskog modula i plinskog štednjaka u kuhinji  NP16, atestirane,  s vijcima, maticama, protuprirubnicama  i brtvenim materijalom.</t>
  </si>
  <si>
    <r>
      <t>Dobava i ugradnja cijevnih čeličnih lukova 90</t>
    </r>
    <r>
      <rPr>
        <vertAlign val="superscript"/>
        <sz val="11"/>
        <rFont val="Arial"/>
        <family val="2"/>
        <charset val="238"/>
      </rPr>
      <t>o</t>
    </r>
    <r>
      <rPr>
        <sz val="11"/>
        <rFont val="Arial"/>
        <family val="2"/>
        <charset val="238"/>
      </rPr>
      <t xml:space="preserve"> iz Č.1212, sa spojnim i pričvrsnim materijalom.</t>
    </r>
  </si>
  <si>
    <t>Ličenje cjevovoda (žutom uljenom bojom), armature i nosive konstrukcije pokrivnim premazom u dva sloja.</t>
  </si>
  <si>
    <t>Dobava i ugradnja hidranta za zidnu ugradnju sa ormarićem i 20 m fleksibilne vatrogasne cijevi. Hidrant se postavlja na zid u blizini plinskog kondenzacijskog modula, a spaja se na najbližu postojeću hidrantsku mrežu. Stavka obuhvaća sav potreban materijal za montažu i instalaciju hidranta (pocinčane cijevi – R2“ - m’ 40, koljena R2“ – kom. 20.). Cjevovod se vodi djelomično u terenu cca 20 m, a djelomično kroz objekt. Cjevevod u terenu je potrebno izolirati, nakon montaže kompletnu instalaciju ispitati na tlak. Sve kompletno izvedeno do pune uporabne sposobnosti.</t>
  </si>
  <si>
    <t xml:space="preserve">Dobava i ugradnja novog termostatskog radijatorskog ventila (ravni/kutni) s termostatskom glavom. Termostatska glava masivne izvedbe, protiv vandalizma i neovlaštenog rukovanja
s osjetnikom na tekućinu za  termostatske ventile i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 Stavka obuhvaća kompletan materijal potreban za ugranju na postojeće radijatore, redukcije i brtveni materijal. </t>
  </si>
  <si>
    <t>Dobava i ugradnja drvene maske za novougrađeni radijator. Sve kompletno izvedeno ukučujući finalnu obradu, kompletno do pune funkcionalnosti.</t>
  </si>
  <si>
    <t xml:space="preserve">Dobava i ugradnja aluminijskog radijatora, visine članka 881.5 mm, toplinskog učina članka 171 W, u bijeloj boji. Radijator isporučiti sa termostatskim radijatorskim ventilom, detentorom odzračnim i ispusnim ventilom te ovjesnim priborom. </t>
  </si>
  <si>
    <t xml:space="preserve">LADER MSG12 </t>
  </si>
  <si>
    <t>MIDEA MS9A-12</t>
  </si>
  <si>
    <t>Dobava i ugradnja kuhinjske nape1000 x 1200 x 450. Napu isporučiti sa svim potrebnim ovjesnim i pričvrsnim materijalom.</t>
  </si>
  <si>
    <t>Dobava i ugradnja krovnog centrifugalnog ventilatora za odsis zraka iz kuhinjske nape. Uz ventilator isporučiti frekventni regulator broja okretaja (od 0 do max.)</t>
  </si>
  <si>
    <t xml:space="preserve">Sve jedinične cijene ovog poglavlja troškovnika sadrže prenos ruševnog i suvišnog materijala  sa objekta do površine na ulici do mjesta pristupačnog kamionu, te njegovo deponiranje do odvoza.          </t>
  </si>
  <si>
    <t>Demontaža aluminijske bravarije. Aluminijska bravarija bez prekinutog termičkog mosta, ostakljena izo staklom. Jedinična cijena komada uključuje i demontažu stakla, deponiranje, odvoz i zbrinjavanje, uključivo i stakla, na deponij ili mjesto koje odredi naručitelj, te demontažu elementa bez suvišnog oštećivanja lica zida.</t>
  </si>
  <si>
    <t xml:space="preserve">Isto kao stavka 2 samo izrada podnožja (sokla) na  dodiru s tlom podovima terasa. Izvesti u visini 50 cm od poda. Izolacioni sloj je XPS (ekstrudirani polistiren) u sloju debljine 8 cm. Lijepi se na prethodno pripremljenu podlogu ljepilom otpornim na vlagu i pričvršćuje se u zid fasadnim vijčanim PVC pričvrsnicama sa čel.uloškom. Dubina sidrenja min 25 mm cm. Na izolaciju se nanosi sloj  ljepila u kojeg se utapa mrežica (250 - 300 gr/m2). Površina se izravnava ljepilom. Obračun po m2. </t>
  </si>
  <si>
    <t>Izvedba sloja toplinske izolacije na krovnoj površini od bitumenske hidroizolacije. Toplinska izolacija ploča od kamene vune dvoslojne gustoće, debljine 12 cm. Ploče Polažu se jednoslojno. Sloj visoke gustoće (posebno označen) uvijek mora biti okrenut prema gore.
Tehničke karakteristike proizvoda:
• reakcija na požar: razr. A1 prema HRN EN 13501-1 ili jednakovrijedna norma
• koeficijent toplinske provodljivosti λ = 0,038 W/(mK)
• nosivost parcijalnog točkastog opterećenja PL(5) = 600       N prema HRN EN 12430  ili jednakovrijedna norma
• tlačna čvrstoća kod 10% deformacije CS(10) = 40 kPa prema HRN EN 826  ili jednakovrijedna norma
• delaminacijska čvrstoća TR10 kPa prema HRN EN 1607  ili jednakovrijedna norma
Obračun po m2 toplinskog sloja.</t>
  </si>
  <si>
    <t xml:space="preserve"> Jednakovrijedne norme:</t>
  </si>
  <si>
    <t>Dobava i postavljanje visokokvalitetne ekološke jednoslojne hidroizolacijske membrane. Primjeniti krovni sistem sa TPO membranom koja se na pripadajuće limene opšave vari toplim zrakom  Membrana TPO u bijeloj reflektirajućoj boji, trajno otporna na UV zrake, leteći plamen i žareću toplinu Primjeniti sistem jednog proizvođača. Membrana je punoplošno armirana gustim poliesterskim pletivom, potpuno homogene i trajno stabilne strukture cijelog presjeka od TPO-a, bez mogućnosti delaminacije membrane.</t>
  </si>
  <si>
    <t>Postavljanje izravnavajućeg sloja na neizoliranim površinama krova, ulaznim nadstrešnicama. Dobava i postava razdjelnog izravnavajućeg sloja na pripremljenu podlogu. Sloj izvesti građevinskom folijom od pjenjenog polietilena zatvorene stanične strukture,  u debljini od min 5 mm. Obračun po m2 postavljenog izravnavajućeg sloja.</t>
  </si>
  <si>
    <t>ili jednako vrijedna norma</t>
  </si>
  <si>
    <t>g.) Demontaža limenih  odzračnika kanalizacijskih vertikala na krovu. Limena cijev presjeka 110 mm s limenim odzračnikom s kapom. Obračun po komadu.</t>
  </si>
  <si>
    <t>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</si>
</sst>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 &quot;kn&quot;"/>
    <numFmt numFmtId="166" formatCode="_-* #,##0.00_-;\-* #,##0.00_-;_-* &quot;-&quot;??_-;_-@_-"/>
    <numFmt numFmtId="167" formatCode="_-* #,##0.000_-;\-* #,##0.000_-;_-* &quot;-&quot;??_-;_-@_-"/>
    <numFmt numFmtId="168" formatCode="#,##0.00\ _k_n"/>
    <numFmt numFmtId="169" formatCode="0.0"/>
  </numFmts>
  <fonts count="50">
    <font>
      <sz val="10"/>
      <name val="Arial"/>
      <family val="2"/>
      <charset val="238"/>
    </font>
    <font>
      <b/>
      <sz val="10"/>
      <name val="Arial"/>
      <family val="2"/>
      <charset val="238"/>
    </font>
    <font>
      <sz val="11"/>
      <name val="Arial"/>
      <family val="2"/>
      <charset val="238"/>
    </font>
    <font>
      <b/>
      <sz val="12"/>
      <name val="Arial"/>
      <family val="2"/>
      <charset val="238"/>
    </font>
    <font>
      <sz val="8"/>
      <name val="Arial"/>
      <family val="2"/>
      <charset val="238"/>
    </font>
    <font>
      <sz val="10"/>
      <name val="Arial"/>
      <family val="2"/>
      <charset val="238"/>
    </font>
    <font>
      <b/>
      <sz val="11"/>
      <name val="Arial"/>
      <family val="2"/>
      <charset val="238"/>
    </font>
    <font>
      <sz val="10"/>
      <name val="Helv"/>
    </font>
    <font>
      <sz val="10"/>
      <name val="Symbol"/>
      <family val="1"/>
      <charset val="2"/>
    </font>
    <font>
      <sz val="10"/>
      <color theme="1"/>
      <name val="Arial"/>
      <family val="2"/>
      <charset val="238"/>
    </font>
    <font>
      <vertAlign val="superscript"/>
      <sz val="10"/>
      <name val="Arial"/>
      <family val="2"/>
      <charset val="238"/>
    </font>
    <font>
      <vertAlign val="superscript"/>
      <sz val="10"/>
      <name val="Calibri"/>
      <family val="2"/>
      <charset val="238"/>
    </font>
    <font>
      <sz val="11"/>
      <name val="Times New Roman CE"/>
      <charset val="238"/>
    </font>
    <font>
      <b/>
      <sz val="12"/>
      <name val="Times New Roman CE"/>
      <family val="1"/>
      <charset val="238"/>
    </font>
    <font>
      <b/>
      <sz val="12"/>
      <name val="Arial CE"/>
      <family val="2"/>
      <charset val="238"/>
    </font>
    <font>
      <b/>
      <sz val="11"/>
      <name val="Times New Roman CE"/>
      <family val="1"/>
      <charset val="238"/>
    </font>
    <font>
      <sz val="14"/>
      <name val="Times New Roman CE"/>
      <charset val="238"/>
    </font>
    <font>
      <b/>
      <sz val="20"/>
      <name val="Times New Roman CE"/>
      <charset val="238"/>
    </font>
    <font>
      <sz val="12"/>
      <name val="Times New Roman CE"/>
      <charset val="238"/>
    </font>
    <font>
      <b/>
      <sz val="11"/>
      <name val="Times New Roman"/>
      <family val="1"/>
      <charset val="238"/>
    </font>
    <font>
      <sz val="11"/>
      <name val="Times New Roman"/>
      <family val="1"/>
      <charset val="238"/>
    </font>
    <font>
      <b/>
      <sz val="9"/>
      <name val="Times New Roman CE"/>
      <charset val="238"/>
    </font>
    <font>
      <sz val="9"/>
      <name val="Times New Roman CE"/>
      <charset val="238"/>
    </font>
    <font>
      <b/>
      <sz val="12"/>
      <name val="Times New Roman CE"/>
      <charset val="238"/>
    </font>
    <font>
      <b/>
      <sz val="11"/>
      <name val="Times New Roman CE"/>
      <charset val="238"/>
    </font>
    <font>
      <b/>
      <sz val="14"/>
      <name val="Times New Roman CE"/>
      <family val="1"/>
      <charset val="238"/>
    </font>
    <font>
      <b/>
      <sz val="14"/>
      <name val="Arial CE"/>
      <family val="2"/>
      <charset val="238"/>
    </font>
    <font>
      <sz val="12"/>
      <name val="Times New Roman CE"/>
      <family val="1"/>
      <charset val="238"/>
    </font>
    <font>
      <sz val="12"/>
      <name val="Times New Roman"/>
      <family val="1"/>
    </font>
    <font>
      <b/>
      <i/>
      <sz val="12"/>
      <name val="Times New Roman CE"/>
      <family val="1"/>
      <charset val="238"/>
    </font>
    <font>
      <i/>
      <sz val="12"/>
      <name val="Times New Roman CE"/>
      <family val="1"/>
      <charset val="238"/>
    </font>
    <font>
      <sz val="12"/>
      <name val="Calibri"/>
      <family val="2"/>
    </font>
    <font>
      <b/>
      <sz val="16"/>
      <name val="Arial CE"/>
      <family val="2"/>
      <charset val="238"/>
    </font>
    <font>
      <b/>
      <sz val="16"/>
      <name val="Addressans_PP"/>
      <charset val="238"/>
    </font>
    <font>
      <i/>
      <sz val="16"/>
      <name val="Addressans_PP"/>
    </font>
    <font>
      <b/>
      <sz val="12"/>
      <name val="Arial"/>
      <family val="2"/>
    </font>
    <font>
      <sz val="12"/>
      <name val="Arial CE"/>
      <family val="2"/>
      <charset val="238"/>
    </font>
    <font>
      <sz val="12"/>
      <name val="Times New Roman"/>
      <family val="1"/>
      <charset val="238"/>
    </font>
    <font>
      <vertAlign val="superscript"/>
      <sz val="11"/>
      <name val="Arial"/>
      <family val="2"/>
      <charset val="238"/>
    </font>
    <font>
      <sz val="11"/>
      <color rgb="FFFF0000"/>
      <name val="Arial"/>
      <family val="2"/>
      <charset val="238"/>
    </font>
    <font>
      <sz val="11"/>
      <color rgb="FFFF0000"/>
      <name val="Times New Roman"/>
      <family val="1"/>
      <charset val="238"/>
    </font>
    <font>
      <vertAlign val="subscript"/>
      <sz val="11"/>
      <name val="Arial"/>
      <family val="2"/>
      <charset val="238"/>
    </font>
    <font>
      <sz val="12"/>
      <name val="Arial"/>
      <family val="2"/>
      <charset val="238"/>
    </font>
    <font>
      <sz val="11"/>
      <name val="Calibri"/>
      <family val="2"/>
      <charset val="238"/>
    </font>
    <font>
      <sz val="11"/>
      <name val="Times New Roman CE"/>
      <family val="1"/>
      <charset val="238"/>
    </font>
    <font>
      <b/>
      <i/>
      <sz val="11"/>
      <name val="Times New Roman CE"/>
      <family val="1"/>
      <charset val="238"/>
    </font>
    <font>
      <b/>
      <sz val="10"/>
      <name val="Helv"/>
      <charset val="238"/>
    </font>
    <font>
      <sz val="10"/>
      <name val="Times New Roman"/>
      <family val="1"/>
    </font>
    <font>
      <b/>
      <sz val="10"/>
      <name val="Times New Roman"/>
      <family val="1"/>
    </font>
    <font>
      <sz val="10"/>
      <name val="Franklin Gothic Book"/>
      <family val="2"/>
      <charset val="23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8">
    <xf numFmtId="0" fontId="0" fillId="0" borderId="0"/>
    <xf numFmtId="164"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37" fillId="0" borderId="0">
      <alignment vertical="center"/>
    </xf>
  </cellStyleXfs>
  <cellXfs count="453">
    <xf numFmtId="0" fontId="0" fillId="0" borderId="0" xfId="0"/>
    <xf numFmtId="12" fontId="0" fillId="0" borderId="0" xfId="0" applyNumberFormat="1" applyAlignment="1" applyProtection="1">
      <alignment horizontal="justify" vertical="top" wrapText="1"/>
    </xf>
    <xf numFmtId="0" fontId="12" fillId="0" borderId="0" xfId="3" applyFill="1"/>
    <xf numFmtId="166" fontId="0" fillId="0" borderId="0" xfId="4" applyFont="1" applyFill="1"/>
    <xf numFmtId="0" fontId="12" fillId="0" borderId="0" xfId="3" applyFill="1" applyAlignment="1">
      <alignment horizontal="right"/>
    </xf>
    <xf numFmtId="0" fontId="12" fillId="0" borderId="0" xfId="3" applyFill="1" applyAlignment="1">
      <alignment horizontal="left"/>
    </xf>
    <xf numFmtId="0" fontId="12" fillId="0" borderId="0" xfId="3" applyFill="1" applyBorder="1" applyAlignment="1">
      <alignment horizontal="justify"/>
    </xf>
    <xf numFmtId="0" fontId="12" fillId="0" borderId="0" xfId="3" applyFill="1" applyAlignment="1">
      <alignment horizontal="center" vertical="top"/>
    </xf>
    <xf numFmtId="0" fontId="12" fillId="0" borderId="0" xfId="3" applyFont="1" applyFill="1" applyBorder="1"/>
    <xf numFmtId="0" fontId="14" fillId="0" borderId="0" xfId="3" applyFont="1" applyFill="1" applyBorder="1" applyAlignment="1">
      <alignment horizontal="left" vertical="center"/>
    </xf>
    <xf numFmtId="0" fontId="15" fillId="0" borderId="0" xfId="3" applyFont="1" applyFill="1" applyBorder="1" applyAlignment="1">
      <alignment horizontal="left" vertical="top"/>
    </xf>
    <xf numFmtId="0" fontId="16" fillId="0" borderId="0" xfId="3" applyFont="1" applyFill="1" applyBorder="1" applyAlignment="1">
      <alignment horizontal="center" vertical="top"/>
    </xf>
    <xf numFmtId="166" fontId="13" fillId="0" borderId="0" xfId="4" applyFont="1" applyFill="1" applyBorder="1" applyAlignment="1">
      <alignment vertical="center"/>
    </xf>
    <xf numFmtId="0" fontId="13" fillId="0" borderId="0" xfId="3" applyFont="1" applyFill="1" applyBorder="1" applyAlignment="1">
      <alignment horizontal="left" vertical="center"/>
    </xf>
    <xf numFmtId="166" fontId="14" fillId="0" borderId="0" xfId="4" applyFont="1" applyFill="1" applyBorder="1"/>
    <xf numFmtId="0" fontId="14" fillId="0" borderId="0" xfId="3" applyFont="1" applyFill="1" applyBorder="1"/>
    <xf numFmtId="166" fontId="18" fillId="0" borderId="0" xfId="4" applyFont="1" applyFill="1"/>
    <xf numFmtId="0" fontId="19" fillId="0" borderId="0" xfId="3" applyFont="1" applyFill="1" applyAlignment="1"/>
    <xf numFmtId="3" fontId="19" fillId="0" borderId="0" xfId="3" applyNumberFormat="1" applyFont="1" applyFill="1" applyAlignment="1">
      <alignment horizontal="left"/>
    </xf>
    <xf numFmtId="0" fontId="20" fillId="0" borderId="0" xfId="3" applyFont="1" applyFill="1" applyAlignment="1">
      <alignment horizontal="left"/>
    </xf>
    <xf numFmtId="0" fontId="19" fillId="0" borderId="0" xfId="3" applyFont="1" applyFill="1" applyAlignment="1">
      <alignment horizontal="left" vertical="top"/>
    </xf>
    <xf numFmtId="0" fontId="13" fillId="0" borderId="0" xfId="3" applyFont="1" applyFill="1" applyAlignment="1">
      <alignment horizontal="center" vertical="top"/>
    </xf>
    <xf numFmtId="0" fontId="12" fillId="0" borderId="0" xfId="3" applyFont="1" applyFill="1"/>
    <xf numFmtId="0" fontId="19" fillId="0" borderId="0" xfId="3" applyFont="1" applyFill="1" applyAlignment="1">
      <alignment horizontal="left"/>
    </xf>
    <xf numFmtId="49" fontId="19" fillId="0" borderId="0" xfId="3" applyNumberFormat="1" applyFont="1" applyFill="1" applyAlignment="1">
      <alignment horizontal="left" vertical="center"/>
    </xf>
    <xf numFmtId="0" fontId="19" fillId="0" borderId="0" xfId="3" applyFont="1" applyFill="1" applyAlignment="1">
      <alignment horizontal="left" vertical="top" wrapText="1"/>
    </xf>
    <xf numFmtId="166" fontId="12" fillId="0" borderId="0" xfId="4" applyFont="1" applyFill="1"/>
    <xf numFmtId="0" fontId="12" fillId="0" borderId="0" xfId="3" applyFill="1" applyBorder="1" applyAlignment="1">
      <alignment horizontal="justify" vertical="center"/>
    </xf>
    <xf numFmtId="0" fontId="18" fillId="0" borderId="0" xfId="3" applyFont="1" applyFill="1" applyAlignment="1">
      <alignment horizontal="right" vertical="center"/>
    </xf>
    <xf numFmtId="0" fontId="18" fillId="0" borderId="0" xfId="3" applyFont="1" applyFill="1"/>
    <xf numFmtId="0" fontId="18" fillId="0" borderId="0" xfId="3" applyFont="1" applyFill="1" applyAlignment="1">
      <alignment horizontal="left"/>
    </xf>
    <xf numFmtId="0" fontId="12" fillId="0" borderId="2" xfId="3" applyFill="1" applyBorder="1" applyAlignment="1">
      <alignment horizontal="left"/>
    </xf>
    <xf numFmtId="0" fontId="12" fillId="0" borderId="2" xfId="3" applyFill="1" applyBorder="1" applyAlignment="1">
      <alignment horizontal="justify"/>
    </xf>
    <xf numFmtId="0" fontId="12" fillId="0" borderId="2" xfId="3" applyFill="1" applyBorder="1" applyAlignment="1">
      <alignment horizontal="center" vertical="top"/>
    </xf>
    <xf numFmtId="166" fontId="0" fillId="0" borderId="0" xfId="4" applyFont="1" applyFill="1" applyAlignment="1">
      <alignment horizontal="right"/>
    </xf>
    <xf numFmtId="166" fontId="12" fillId="0" borderId="0" xfId="4" applyFont="1" applyFill="1" applyAlignment="1">
      <alignment horizontal="right"/>
    </xf>
    <xf numFmtId="166" fontId="22" fillId="0" borderId="0" xfId="4" applyFont="1" applyFill="1" applyAlignment="1">
      <alignment horizontal="right"/>
    </xf>
    <xf numFmtId="0" fontId="22" fillId="0" borderId="0" xfId="3" applyFont="1" applyFill="1" applyAlignment="1">
      <alignment horizontal="right"/>
    </xf>
    <xf numFmtId="166" fontId="12" fillId="0" borderId="2" xfId="4" applyFont="1" applyFill="1" applyBorder="1" applyAlignment="1">
      <alignment horizontal="right"/>
    </xf>
    <xf numFmtId="0" fontId="18" fillId="0" borderId="0" xfId="3" applyFont="1" applyFill="1" applyAlignment="1">
      <alignment horizontal="right"/>
    </xf>
    <xf numFmtId="0" fontId="24" fillId="0" borderId="0" xfId="3" applyFont="1" applyFill="1" applyAlignment="1">
      <alignment horizontal="left" vertical="top"/>
    </xf>
    <xf numFmtId="0" fontId="24" fillId="0" borderId="0" xfId="3" applyFont="1" applyFill="1" applyAlignment="1">
      <alignment horizontal="left"/>
    </xf>
    <xf numFmtId="0" fontId="12" fillId="0" borderId="0" xfId="3" applyFill="1" applyAlignment="1">
      <alignment horizontal="center" vertical="top" wrapText="1"/>
    </xf>
    <xf numFmtId="0" fontId="12" fillId="0" borderId="0" xfId="3" applyFont="1" applyFill="1" applyAlignment="1">
      <alignment horizontal="center" vertical="top" wrapText="1"/>
    </xf>
    <xf numFmtId="0" fontId="12" fillId="0" borderId="0" xfId="3" applyFont="1" applyFill="1" applyAlignment="1">
      <alignment horizontal="left" vertical="top" wrapText="1"/>
    </xf>
    <xf numFmtId="0" fontId="12" fillId="0" borderId="0" xfId="3" applyFill="1" applyAlignment="1">
      <alignment horizontal="left" vertical="top" wrapText="1"/>
    </xf>
    <xf numFmtId="0" fontId="24" fillId="0" borderId="0" xfId="3" applyFont="1" applyFill="1" applyAlignment="1">
      <alignment horizontal="left" vertical="top" wrapText="1"/>
    </xf>
    <xf numFmtId="0" fontId="12" fillId="0" borderId="0" xfId="3" applyFill="1" applyAlignment="1">
      <alignment vertical="top" wrapText="1"/>
    </xf>
    <xf numFmtId="166" fontId="12" fillId="0" borderId="0" xfId="4" applyFont="1" applyFill="1" applyAlignment="1">
      <alignment vertical="top" wrapText="1"/>
    </xf>
    <xf numFmtId="0" fontId="12" fillId="0" borderId="0" xfId="3" applyFill="1" applyAlignment="1">
      <alignment horizontal="right" vertical="top" wrapText="1"/>
    </xf>
    <xf numFmtId="0" fontId="12" fillId="0" borderId="0" xfId="3" applyFill="1" applyBorder="1" applyAlignment="1">
      <alignment horizontal="justify" vertical="top" wrapText="1"/>
    </xf>
    <xf numFmtId="0" fontId="12" fillId="0" borderId="0" xfId="3" applyFill="1" applyAlignment="1"/>
    <xf numFmtId="0" fontId="13" fillId="0" borderId="0" xfId="3" applyFont="1" applyFill="1" applyAlignment="1">
      <alignment horizontal="justify" vertical="top"/>
    </xf>
    <xf numFmtId="0" fontId="18" fillId="0" borderId="0" xfId="3" applyFont="1" applyFill="1" applyBorder="1" applyAlignment="1">
      <alignment horizontal="justify"/>
    </xf>
    <xf numFmtId="0" fontId="18" fillId="0" borderId="0" xfId="3" applyFont="1" applyFill="1" applyAlignment="1">
      <alignment horizontal="justify"/>
    </xf>
    <xf numFmtId="166" fontId="21" fillId="0" borderId="0" xfId="5" applyFont="1" applyFill="1" applyAlignment="1">
      <alignment horizontal="justify"/>
    </xf>
    <xf numFmtId="0" fontId="12" fillId="0" borderId="0" xfId="3" applyFont="1" applyFill="1" applyAlignment="1">
      <alignment horizontal="justify"/>
    </xf>
    <xf numFmtId="0" fontId="13" fillId="0" borderId="2" xfId="3" applyFont="1" applyFill="1" applyBorder="1" applyAlignment="1">
      <alignment horizontal="center" vertical="top"/>
    </xf>
    <xf numFmtId="0" fontId="13" fillId="0" borderId="2" xfId="3" applyFont="1" applyFill="1" applyBorder="1" applyAlignment="1">
      <alignment horizontal="justify" vertical="top"/>
    </xf>
    <xf numFmtId="0" fontId="18" fillId="0" borderId="2" xfId="3" applyFont="1" applyFill="1" applyBorder="1" applyAlignment="1">
      <alignment horizontal="justify"/>
    </xf>
    <xf numFmtId="0" fontId="12" fillId="0" borderId="0" xfId="3" applyFont="1" applyFill="1" applyBorder="1" applyAlignment="1">
      <alignment horizontal="center" vertical="top"/>
    </xf>
    <xf numFmtId="0" fontId="12" fillId="0" borderId="0" xfId="3" applyFont="1" applyFill="1" applyBorder="1" applyAlignment="1">
      <alignment horizontal="justify" vertical="top"/>
    </xf>
    <xf numFmtId="0" fontId="12" fillId="0" borderId="0" xfId="3" applyFont="1" applyFill="1" applyBorder="1" applyAlignment="1">
      <alignment horizontal="justify"/>
    </xf>
    <xf numFmtId="166" fontId="0" fillId="0" borderId="0" xfId="5" applyFont="1" applyFill="1" applyBorder="1" applyAlignment="1">
      <alignment horizontal="justify"/>
    </xf>
    <xf numFmtId="4" fontId="18" fillId="0" borderId="0" xfId="3" applyNumberFormat="1" applyFont="1" applyFill="1" applyBorder="1" applyAlignment="1">
      <alignment horizontal="center" vertical="center"/>
    </xf>
    <xf numFmtId="0" fontId="15" fillId="0" borderId="0" xfId="3" applyFont="1" applyFill="1" applyBorder="1" applyAlignment="1">
      <alignment horizontal="justify" vertical="top"/>
    </xf>
    <xf numFmtId="0" fontId="25" fillId="0" borderId="0" xfId="3" applyFont="1" applyFill="1" applyAlignment="1">
      <alignment horizontal="center" vertical="center"/>
    </xf>
    <xf numFmtId="0" fontId="25" fillId="0" borderId="0" xfId="3" applyFont="1" applyFill="1" applyAlignment="1">
      <alignment horizontal="justify" vertical="top"/>
    </xf>
    <xf numFmtId="0" fontId="12" fillId="0" borderId="0" xfId="3"/>
    <xf numFmtId="0" fontId="26" fillId="0" borderId="0" xfId="3" applyFont="1" applyFill="1" applyBorder="1" applyAlignment="1">
      <alignment horizontal="left" vertical="center" wrapText="1"/>
    </xf>
    <xf numFmtId="0" fontId="12" fillId="0" borderId="0" xfId="3" applyFont="1" applyFill="1" applyBorder="1" applyAlignment="1">
      <alignment horizontal="center" vertical="center"/>
    </xf>
    <xf numFmtId="0" fontId="12" fillId="0" borderId="0" xfId="3" applyFont="1" applyFill="1" applyBorder="1" applyAlignment="1">
      <alignment horizontal="left" vertical="center"/>
    </xf>
    <xf numFmtId="0" fontId="12" fillId="0" borderId="0" xfId="3" applyFont="1" applyFill="1" applyAlignment="1">
      <alignment horizontal="center" vertical="center"/>
    </xf>
    <xf numFmtId="0" fontId="29" fillId="0" borderId="0" xfId="3" applyFont="1" applyFill="1" applyAlignment="1">
      <alignment horizontal="center" vertical="top"/>
    </xf>
    <xf numFmtId="0" fontId="27" fillId="0" borderId="0" xfId="3" applyFont="1" applyFill="1" applyBorder="1" applyAlignment="1">
      <alignment horizontal="right"/>
    </xf>
    <xf numFmtId="1" fontId="27" fillId="0" borderId="3" xfId="3" applyNumberFormat="1" applyFont="1" applyFill="1" applyBorder="1" applyAlignment="1">
      <alignment horizontal="center"/>
    </xf>
    <xf numFmtId="0" fontId="27" fillId="0" borderId="4" xfId="3" applyFont="1" applyFill="1" applyBorder="1"/>
    <xf numFmtId="166" fontId="27" fillId="0" borderId="4" xfId="6" applyFont="1" applyFill="1" applyBorder="1"/>
    <xf numFmtId="0" fontId="27" fillId="0" borderId="4" xfId="3" applyFont="1" applyFill="1" applyBorder="1" applyAlignment="1">
      <alignment horizontal="right"/>
    </xf>
    <xf numFmtId="4" fontId="18" fillId="0" borderId="4" xfId="3" applyNumberFormat="1" applyFont="1" applyFill="1" applyBorder="1" applyAlignment="1">
      <alignment horizontal="right" vertical="center"/>
    </xf>
    <xf numFmtId="0" fontId="27" fillId="0" borderId="4" xfId="3" applyFont="1" applyFill="1" applyBorder="1" applyAlignment="1">
      <alignment horizontal="center" vertical="center"/>
    </xf>
    <xf numFmtId="166" fontId="27" fillId="0" borderId="5" xfId="6" applyFont="1" applyFill="1" applyBorder="1"/>
    <xf numFmtId="1" fontId="27" fillId="0" borderId="0" xfId="3" applyNumberFormat="1" applyFont="1" applyFill="1" applyBorder="1" applyAlignment="1">
      <alignment horizontal="center"/>
    </xf>
    <xf numFmtId="0" fontId="27" fillId="0" borderId="0" xfId="3" applyFont="1" applyFill="1" applyBorder="1"/>
    <xf numFmtId="166" fontId="27" fillId="0" borderId="0" xfId="6" applyFont="1" applyFill="1" applyBorder="1"/>
    <xf numFmtId="4" fontId="18" fillId="0" borderId="0" xfId="3" applyNumberFormat="1" applyFont="1" applyFill="1" applyBorder="1" applyAlignment="1">
      <alignment horizontal="right" vertical="center"/>
    </xf>
    <xf numFmtId="0" fontId="27" fillId="0" borderId="0" xfId="3" applyFont="1" applyFill="1" applyBorder="1" applyAlignment="1">
      <alignment horizontal="center" vertical="center"/>
    </xf>
    <xf numFmtId="0" fontId="29" fillId="0" borderId="4" xfId="3" applyFont="1" applyFill="1" applyBorder="1" applyAlignment="1">
      <alignment horizontal="center" vertical="top"/>
    </xf>
    <xf numFmtId="166" fontId="13" fillId="0" borderId="4" xfId="6" applyFont="1" applyFill="1" applyBorder="1" applyAlignment="1">
      <alignment vertical="center"/>
    </xf>
    <xf numFmtId="0" fontId="23" fillId="0" borderId="4" xfId="3" applyFont="1" applyFill="1" applyBorder="1" applyAlignment="1">
      <alignment horizontal="center" vertical="center"/>
    </xf>
    <xf numFmtId="0" fontId="26" fillId="0" borderId="0" xfId="3" applyFont="1" applyFill="1" applyBorder="1" applyAlignment="1">
      <alignment horizontal="left" vertical="center"/>
    </xf>
    <xf numFmtId="49" fontId="27" fillId="0" borderId="0" xfId="3" applyNumberFormat="1" applyFont="1" applyFill="1" applyAlignment="1">
      <alignment horizontal="center" vertical="center"/>
    </xf>
    <xf numFmtId="0" fontId="29" fillId="0" borderId="0" xfId="3" applyFont="1" applyFill="1" applyAlignment="1">
      <alignment horizontal="center" vertical="center"/>
    </xf>
    <xf numFmtId="2" fontId="30" fillId="0" borderId="0" xfId="3" applyNumberFormat="1" applyFont="1" applyFill="1" applyBorder="1" applyAlignment="1">
      <alignment horizontal="center"/>
    </xf>
    <xf numFmtId="0" fontId="13" fillId="0" borderId="0" xfId="3" applyFont="1" applyFill="1" applyBorder="1" applyAlignment="1">
      <alignment horizontal="center" vertical="center"/>
    </xf>
    <xf numFmtId="0" fontId="13" fillId="0" borderId="0" xfId="3" applyFont="1" applyFill="1" applyBorder="1" applyAlignment="1">
      <alignment horizontal="center" vertical="top"/>
    </xf>
    <xf numFmtId="0" fontId="13" fillId="0" borderId="0" xfId="3" applyFont="1" applyFill="1" applyBorder="1" applyAlignment="1">
      <alignment horizontal="justify" vertical="center"/>
    </xf>
    <xf numFmtId="0" fontId="13" fillId="0" borderId="0" xfId="3" applyFont="1" applyFill="1" applyBorder="1" applyAlignment="1">
      <alignment vertical="center"/>
    </xf>
    <xf numFmtId="166" fontId="13" fillId="0" borderId="0" xfId="6" applyFont="1" applyFill="1" applyBorder="1" applyAlignment="1">
      <alignment vertical="center"/>
    </xf>
    <xf numFmtId="4" fontId="27" fillId="0" borderId="0" xfId="3" applyNumberFormat="1" applyFont="1" applyFill="1" applyBorder="1" applyAlignment="1">
      <alignment horizontal="right" vertical="center"/>
    </xf>
    <xf numFmtId="0" fontId="13" fillId="0" borderId="0" xfId="3" applyFont="1" applyFill="1" applyBorder="1" applyAlignment="1">
      <alignment horizontal="right" vertical="center"/>
    </xf>
    <xf numFmtId="167" fontId="13" fillId="0" borderId="0" xfId="6" applyNumberFormat="1" applyFont="1" applyFill="1" applyBorder="1" applyAlignment="1">
      <alignment vertical="center"/>
    </xf>
    <xf numFmtId="0" fontId="18" fillId="0" borderId="0" xfId="3" applyFont="1" applyFill="1" applyAlignment="1">
      <alignment horizontal="center" vertical="center"/>
    </xf>
    <xf numFmtId="0" fontId="18" fillId="0" borderId="0" xfId="3" applyFont="1" applyFill="1" applyAlignment="1">
      <alignment horizontal="center" vertical="top"/>
    </xf>
    <xf numFmtId="0" fontId="27" fillId="0" borderId="0" xfId="3" applyFont="1" applyFill="1" applyBorder="1" applyAlignment="1">
      <alignment horizontal="left" vertical="top"/>
    </xf>
    <xf numFmtId="0" fontId="18" fillId="0" borderId="3" xfId="3" applyFont="1" applyFill="1" applyBorder="1" applyAlignment="1">
      <alignment horizontal="center" vertical="center"/>
    </xf>
    <xf numFmtId="0" fontId="29" fillId="0" borderId="0" xfId="3" applyFont="1" applyFill="1" applyBorder="1" applyAlignment="1">
      <alignment horizontal="center" vertical="top"/>
    </xf>
    <xf numFmtId="1" fontId="27" fillId="0" borderId="4" xfId="3" applyNumberFormat="1" applyFont="1" applyFill="1" applyBorder="1" applyAlignment="1">
      <alignment horizontal="center"/>
    </xf>
    <xf numFmtId="2" fontId="27" fillId="0" borderId="0" xfId="3" applyNumberFormat="1" applyFont="1" applyFill="1" applyBorder="1" applyAlignment="1">
      <alignment horizontal="right"/>
    </xf>
    <xf numFmtId="0" fontId="18" fillId="0" borderId="0" xfId="3" applyFont="1" applyFill="1" applyBorder="1" applyAlignment="1">
      <alignment horizontal="center" vertical="center"/>
    </xf>
    <xf numFmtId="166" fontId="21" fillId="0" borderId="0" xfId="5" applyFont="1" applyFill="1" applyAlignment="1">
      <alignment horizontal="right"/>
    </xf>
    <xf numFmtId="0" fontId="25" fillId="0" borderId="0" xfId="3" applyFont="1" applyFill="1" applyAlignment="1">
      <alignment horizontal="center" vertical="top"/>
    </xf>
    <xf numFmtId="0" fontId="26" fillId="0" borderId="0" xfId="3" applyFont="1" applyFill="1" applyBorder="1" applyAlignment="1">
      <alignment horizontal="justify"/>
    </xf>
    <xf numFmtId="0" fontId="14" fillId="0" borderId="0" xfId="3" applyFont="1" applyFill="1" applyAlignment="1">
      <alignment horizontal="justify" vertical="justify"/>
    </xf>
    <xf numFmtId="0" fontId="13" fillId="0" borderId="0" xfId="3" applyFont="1" applyFill="1" applyAlignment="1">
      <alignment horizontal="justify" vertical="justify"/>
    </xf>
    <xf numFmtId="166" fontId="18" fillId="0" borderId="0" xfId="6" applyFont="1" applyFill="1" applyAlignment="1">
      <alignment horizontal="justify"/>
    </xf>
    <xf numFmtId="4" fontId="18" fillId="0" borderId="0" xfId="3" applyNumberFormat="1" applyFont="1" applyFill="1" applyAlignment="1">
      <alignment horizontal="center" vertical="center"/>
    </xf>
    <xf numFmtId="167" fontId="18" fillId="0" borderId="0" xfId="6" applyNumberFormat="1" applyFont="1" applyFill="1" applyAlignment="1">
      <alignment horizontal="justify"/>
    </xf>
    <xf numFmtId="49" fontId="27" fillId="0" borderId="3" xfId="3" applyNumberFormat="1" applyFont="1" applyFill="1" applyBorder="1" applyAlignment="1">
      <alignment horizontal="center" vertical="center"/>
    </xf>
    <xf numFmtId="166" fontId="27" fillId="0" borderId="5" xfId="6" applyFont="1" applyFill="1" applyBorder="1" applyAlignment="1">
      <alignment horizontal="justify" vertical="center"/>
    </xf>
    <xf numFmtId="166" fontId="27" fillId="0" borderId="5" xfId="6" applyFont="1" applyFill="1" applyBorder="1" applyAlignment="1">
      <alignment vertical="center"/>
    </xf>
    <xf numFmtId="16" fontId="32" fillId="0" borderId="0" xfId="3" applyNumberFormat="1" applyFont="1" applyFill="1" applyAlignment="1">
      <alignment horizontal="center" vertical="top"/>
    </xf>
    <xf numFmtId="0" fontId="32" fillId="0" borderId="0" xfId="3" applyFont="1" applyFill="1" applyAlignment="1">
      <alignment horizontal="justify" vertical="center"/>
    </xf>
    <xf numFmtId="0" fontId="26" fillId="0" borderId="0" xfId="3" applyFont="1" applyFill="1" applyAlignment="1">
      <alignment horizontal="justify" vertical="center"/>
    </xf>
    <xf numFmtId="0" fontId="16" fillId="0" borderId="0" xfId="3" applyFont="1" applyFill="1" applyAlignment="1">
      <alignment horizontal="justify" vertical="center"/>
    </xf>
    <xf numFmtId="0" fontId="16" fillId="0" borderId="0" xfId="3" applyNumberFormat="1" applyFont="1" applyFill="1" applyAlignment="1">
      <alignment horizontal="justify" vertical="center"/>
    </xf>
    <xf numFmtId="4" fontId="12" fillId="0" borderId="0" xfId="3" applyNumberFormat="1" applyFont="1" applyFill="1" applyAlignment="1">
      <alignment horizontal="center" vertical="center"/>
    </xf>
    <xf numFmtId="0" fontId="27" fillId="0" borderId="4" xfId="3" applyFont="1" applyFill="1" applyBorder="1" applyAlignment="1">
      <alignment horizontal="center" vertical="top"/>
    </xf>
    <xf numFmtId="0" fontId="29" fillId="0" borderId="4" xfId="3" applyFont="1" applyFill="1" applyBorder="1" applyAlignment="1">
      <alignment horizontal="justify" vertical="top"/>
    </xf>
    <xf numFmtId="166" fontId="13" fillId="0" borderId="4" xfId="6" applyFont="1" applyFill="1" applyBorder="1" applyAlignment="1">
      <alignment horizontal="justify" vertical="center"/>
    </xf>
    <xf numFmtId="0" fontId="34" fillId="0" borderId="0" xfId="3" applyFont="1" applyFill="1" applyBorder="1" applyAlignment="1">
      <alignment horizontal="justify"/>
    </xf>
    <xf numFmtId="166" fontId="18" fillId="0" borderId="0" xfId="6" applyFont="1" applyFill="1" applyBorder="1" applyAlignment="1">
      <alignment horizontal="justify"/>
    </xf>
    <xf numFmtId="49" fontId="13" fillId="0" borderId="0" xfId="3" quotePrefix="1" applyNumberFormat="1" applyFont="1" applyFill="1" applyAlignment="1">
      <alignment horizontal="center" vertical="center"/>
    </xf>
    <xf numFmtId="0" fontId="14" fillId="0" borderId="0" xfId="3" applyFont="1" applyFill="1" applyAlignment="1">
      <alignment horizontal="justify" vertical="center"/>
    </xf>
    <xf numFmtId="166" fontId="13" fillId="0" borderId="0" xfId="6" applyFont="1" applyFill="1" applyBorder="1" applyAlignment="1">
      <alignment horizontal="right" vertical="center"/>
    </xf>
    <xf numFmtId="0" fontId="12" fillId="0" borderId="0" xfId="3" applyAlignment="1">
      <alignment vertical="center"/>
    </xf>
    <xf numFmtId="0" fontId="18" fillId="0" borderId="0" xfId="3" applyFont="1" applyFill="1" applyAlignment="1">
      <alignment horizontal="left" vertical="center" wrapText="1"/>
    </xf>
    <xf numFmtId="0" fontId="18" fillId="0" borderId="0" xfId="3" applyFont="1" applyFill="1" applyBorder="1" applyAlignment="1">
      <alignment horizontal="left" vertical="center" wrapText="1"/>
    </xf>
    <xf numFmtId="166" fontId="18" fillId="0" borderId="0" xfId="6" applyFont="1" applyFill="1" applyAlignment="1">
      <alignment horizontal="left" vertical="center" wrapText="1"/>
    </xf>
    <xf numFmtId="4" fontId="14" fillId="0" borderId="0" xfId="3" applyNumberFormat="1" applyFont="1" applyFill="1" applyAlignment="1">
      <alignment horizontal="left" vertical="center" wrapText="1"/>
    </xf>
    <xf numFmtId="166" fontId="36" fillId="0" borderId="0" xfId="6" applyFont="1" applyFill="1" applyAlignment="1">
      <alignment horizontal="right" vertical="center"/>
    </xf>
    <xf numFmtId="0" fontId="35" fillId="0" borderId="0" xfId="3" applyFont="1" applyFill="1" applyAlignment="1">
      <alignment horizontal="left" vertical="center" wrapText="1"/>
    </xf>
    <xf numFmtId="49" fontId="13" fillId="0" borderId="0" xfId="3" quotePrefix="1" applyNumberFormat="1" applyFont="1" applyFill="1" applyAlignment="1">
      <alignment horizontal="center" vertical="top"/>
    </xf>
    <xf numFmtId="0" fontId="35" fillId="0" borderId="0" xfId="3" applyFont="1" applyFill="1" applyAlignment="1">
      <alignment horizontal="left" vertical="justify" wrapText="1"/>
    </xf>
    <xf numFmtId="0" fontId="14" fillId="0" borderId="0" xfId="3" applyFont="1" applyFill="1" applyAlignment="1">
      <alignment horizontal="justify"/>
    </xf>
    <xf numFmtId="166" fontId="13" fillId="0" borderId="0" xfId="6" applyFont="1" applyFill="1" applyBorder="1" applyAlignment="1">
      <alignment horizontal="right"/>
    </xf>
    <xf numFmtId="0" fontId="16" fillId="0" borderId="0" xfId="3" applyFont="1" applyFill="1" applyBorder="1" applyAlignment="1">
      <alignment horizontal="justify" vertical="top"/>
    </xf>
    <xf numFmtId="0" fontId="14" fillId="0" borderId="4" xfId="3" applyFont="1" applyFill="1" applyBorder="1" applyAlignment="1">
      <alignment horizontal="justify"/>
    </xf>
    <xf numFmtId="166" fontId="14" fillId="0" borderId="4" xfId="6" applyFont="1" applyFill="1" applyBorder="1" applyAlignment="1">
      <alignment horizontal="justify"/>
    </xf>
    <xf numFmtId="4" fontId="14" fillId="0" borderId="4" xfId="3" applyNumberFormat="1" applyFont="1" applyFill="1" applyBorder="1" applyAlignment="1">
      <alignment horizontal="center" vertical="center"/>
    </xf>
    <xf numFmtId="0" fontId="14" fillId="0" borderId="4" xfId="3" applyFont="1" applyFill="1" applyBorder="1" applyAlignment="1">
      <alignment horizontal="justify" vertical="center"/>
    </xf>
    <xf numFmtId="166" fontId="13" fillId="0" borderId="5" xfId="6" applyFont="1" applyFill="1" applyBorder="1" applyAlignment="1">
      <alignment horizontal="right" vertical="center"/>
    </xf>
    <xf numFmtId="0" fontId="12" fillId="0" borderId="0" xfId="3" applyFont="1" applyFill="1" applyBorder="1" applyAlignment="1">
      <alignment horizontal="left" vertical="center" wrapText="1"/>
    </xf>
    <xf numFmtId="0" fontId="26" fillId="0" borderId="0" xfId="3" applyFont="1" applyFill="1" applyBorder="1" applyAlignment="1">
      <alignment horizontal="left" vertical="center" wrapText="1"/>
    </xf>
    <xf numFmtId="49" fontId="0" fillId="0" borderId="0" xfId="0" applyNumberFormat="1" applyBorder="1" applyAlignment="1" applyProtection="1">
      <alignment horizontal="center" vertical="top" wrapText="1"/>
    </xf>
    <xf numFmtId="49" fontId="0" fillId="0" borderId="0" xfId="0" applyNumberFormat="1" applyBorder="1" applyAlignment="1" applyProtection="1">
      <alignment horizontal="justify" vertical="top" wrapText="1"/>
    </xf>
    <xf numFmtId="0" fontId="0" fillId="0" borderId="0" xfId="0" applyProtection="1"/>
    <xf numFmtId="49" fontId="0" fillId="0" borderId="0" xfId="0" applyNumberFormat="1" applyAlignment="1" applyProtection="1">
      <alignment horizontal="left" vertical="top"/>
    </xf>
    <xf numFmtId="0" fontId="2" fillId="0" borderId="0" xfId="0" applyFont="1" applyAlignment="1" applyProtection="1"/>
    <xf numFmtId="0" fontId="1" fillId="0" borderId="0" xfId="0" applyNumberFormat="1" applyFont="1" applyAlignment="1" applyProtection="1">
      <alignment horizontal="justify" vertical="top" wrapText="1"/>
    </xf>
    <xf numFmtId="4" fontId="0" fillId="0" borderId="0" xfId="0" applyNumberFormat="1" applyAlignment="1" applyProtection="1">
      <alignment horizontal="right"/>
    </xf>
    <xf numFmtId="3" fontId="0" fillId="0" borderId="0" xfId="0" applyNumberFormat="1" applyAlignment="1" applyProtection="1">
      <alignment horizontal="right"/>
    </xf>
    <xf numFmtId="164" fontId="0" fillId="0" borderId="0" xfId="0" applyNumberFormat="1" applyProtection="1"/>
    <xf numFmtId="0" fontId="1" fillId="0" borderId="0" xfId="0" applyFont="1" applyAlignment="1" applyProtection="1">
      <alignment horizontal="justify" vertical="top" wrapText="1"/>
    </xf>
    <xf numFmtId="0" fontId="0" fillId="0" borderId="0" xfId="0" applyAlignment="1" applyProtection="1"/>
    <xf numFmtId="0" fontId="5" fillId="0" borderId="0" xfId="0" applyNumberFormat="1" applyFont="1" applyAlignment="1" applyProtection="1">
      <alignment horizontal="justify" vertical="top" wrapText="1"/>
    </xf>
    <xf numFmtId="0" fontId="7" fillId="0" borderId="0" xfId="0" applyFont="1" applyAlignment="1" applyProtection="1">
      <alignment horizontal="justify" vertical="top" wrapText="1"/>
    </xf>
    <xf numFmtId="0" fontId="7" fillId="0" borderId="0" xfId="0" applyFont="1" applyAlignment="1" applyProtection="1">
      <alignment vertical="top"/>
    </xf>
    <xf numFmtId="0" fontId="0" fillId="0" borderId="0" xfId="0" applyAlignment="1" applyProtection="1">
      <alignment horizontal="justify"/>
    </xf>
    <xf numFmtId="0" fontId="0" fillId="0" borderId="0" xfId="0" applyAlignment="1" applyProtection="1">
      <alignment horizontal="right"/>
    </xf>
    <xf numFmtId="3" fontId="0" fillId="0" borderId="0" xfId="0" applyNumberFormat="1" applyAlignment="1" applyProtection="1">
      <alignment horizontal="justify"/>
    </xf>
    <xf numFmtId="0" fontId="0" fillId="0" borderId="0" xfId="0" applyAlignment="1" applyProtection="1">
      <alignment horizontal="justify" wrapText="1"/>
    </xf>
    <xf numFmtId="4" fontId="0" fillId="0" borderId="0" xfId="0" applyNumberFormat="1" applyAlignment="1" applyProtection="1">
      <alignment horizontal="right" wrapText="1"/>
    </xf>
    <xf numFmtId="3" fontId="0" fillId="0" borderId="0" xfId="0" applyNumberFormat="1" applyAlignment="1" applyProtection="1">
      <alignment horizontal="right" wrapText="1"/>
    </xf>
    <xf numFmtId="4" fontId="7" fillId="0" borderId="0" xfId="0" applyNumberFormat="1" applyFont="1" applyAlignment="1" applyProtection="1">
      <alignment horizontal="right" vertical="top"/>
    </xf>
    <xf numFmtId="3" fontId="7" fillId="0" borderId="0" xfId="0" applyNumberFormat="1" applyFont="1" applyAlignment="1" applyProtection="1">
      <alignment horizontal="right" vertical="top"/>
    </xf>
    <xf numFmtId="0" fontId="0" fillId="0" borderId="0" xfId="0" applyNumberFormat="1" applyAlignment="1" applyProtection="1">
      <alignment horizontal="justify" vertical="top" wrapText="1"/>
    </xf>
    <xf numFmtId="0" fontId="0" fillId="0" borderId="0" xfId="0" applyBorder="1" applyProtection="1"/>
    <xf numFmtId="4" fontId="0" fillId="0" borderId="0" xfId="0" applyNumberFormat="1" applyBorder="1" applyAlignment="1" applyProtection="1">
      <alignment horizontal="right"/>
    </xf>
    <xf numFmtId="0" fontId="0" fillId="0" borderId="0" xfId="0" applyFont="1" applyBorder="1" applyAlignment="1" applyProtection="1">
      <alignment horizontal="center"/>
    </xf>
    <xf numFmtId="3" fontId="0" fillId="0" borderId="0" xfId="0" applyNumberFormat="1" applyFont="1" applyBorder="1" applyAlignment="1" applyProtection="1">
      <alignment horizontal="right"/>
    </xf>
    <xf numFmtId="164" fontId="0" fillId="0" borderId="0" xfId="0" applyNumberFormat="1" applyBorder="1" applyProtection="1"/>
    <xf numFmtId="3" fontId="0" fillId="0" borderId="0" xfId="0" applyNumberFormat="1" applyBorder="1" applyAlignment="1" applyProtection="1">
      <alignment horizontal="right"/>
    </xf>
    <xf numFmtId="0" fontId="0" fillId="0" borderId="0" xfId="0" applyFont="1" applyBorder="1" applyProtection="1"/>
    <xf numFmtId="4" fontId="0" fillId="0" borderId="0" xfId="0" applyNumberFormat="1" applyBorder="1" applyProtection="1"/>
    <xf numFmtId="4" fontId="0" fillId="0" borderId="0" xfId="0" applyNumberFormat="1" applyFont="1" applyBorder="1" applyAlignment="1" applyProtection="1">
      <alignment horizontal="right"/>
    </xf>
    <xf numFmtId="164" fontId="0" fillId="0" borderId="0" xfId="0" applyNumberFormat="1" applyBorder="1" applyAlignment="1" applyProtection="1">
      <alignment horizontal="right"/>
    </xf>
    <xf numFmtId="3" fontId="0" fillId="0" borderId="0" xfId="0" applyNumberFormat="1" applyBorder="1" applyProtection="1"/>
    <xf numFmtId="0" fontId="0" fillId="0" borderId="2" xfId="0" applyNumberFormat="1" applyBorder="1" applyAlignment="1" applyProtection="1">
      <alignment horizontal="justify" vertical="top" wrapText="1"/>
    </xf>
    <xf numFmtId="0" fontId="0" fillId="0" borderId="2" xfId="0" applyBorder="1" applyProtection="1"/>
    <xf numFmtId="4" fontId="0" fillId="0" borderId="2" xfId="0" applyNumberFormat="1" applyBorder="1" applyAlignment="1" applyProtection="1">
      <alignment horizontal="right"/>
    </xf>
    <xf numFmtId="0" fontId="0" fillId="0" borderId="2" xfId="0" applyFont="1" applyBorder="1" applyAlignment="1" applyProtection="1">
      <alignment horizontal="center"/>
    </xf>
    <xf numFmtId="3" fontId="0" fillId="0" borderId="2" xfId="0" applyNumberFormat="1" applyFont="1" applyBorder="1" applyAlignment="1" applyProtection="1">
      <alignment horizontal="right"/>
    </xf>
    <xf numFmtId="164" fontId="0" fillId="0" borderId="2" xfId="0" applyNumberFormat="1" applyBorder="1" applyProtection="1"/>
    <xf numFmtId="0" fontId="0" fillId="0" borderId="0" xfId="0" applyNumberFormat="1" applyBorder="1" applyAlignment="1" applyProtection="1">
      <alignment horizontal="justify" vertical="top" wrapText="1"/>
    </xf>
    <xf numFmtId="0" fontId="0" fillId="0" borderId="0" xfId="0" applyBorder="1" applyAlignment="1" applyProtection="1">
      <alignment horizontal="center"/>
    </xf>
    <xf numFmtId="4" fontId="0" fillId="0" borderId="0" xfId="0" applyNumberFormat="1" applyProtection="1"/>
    <xf numFmtId="164" fontId="0" fillId="0" borderId="0" xfId="0" applyNumberFormat="1" applyAlignment="1" applyProtection="1">
      <alignment horizontal="right"/>
    </xf>
    <xf numFmtId="0" fontId="0" fillId="0" borderId="2" xfId="0" applyFont="1" applyBorder="1" applyProtection="1"/>
    <xf numFmtId="4" fontId="0" fillId="0" borderId="2" xfId="0" applyNumberFormat="1" applyBorder="1" applyProtection="1"/>
    <xf numFmtId="4" fontId="0" fillId="0" borderId="2" xfId="0" applyNumberFormat="1" applyFont="1" applyBorder="1" applyAlignment="1" applyProtection="1">
      <alignment horizontal="right"/>
    </xf>
    <xf numFmtId="164" fontId="0" fillId="0" borderId="2" xfId="0" applyNumberFormat="1" applyBorder="1" applyAlignment="1" applyProtection="1">
      <alignment horizontal="right"/>
    </xf>
    <xf numFmtId="0" fontId="1" fillId="0" borderId="0" xfId="0" applyNumberFormat="1" applyFont="1" applyBorder="1" applyAlignment="1" applyProtection="1">
      <alignment horizontal="justify" vertical="top" wrapText="1"/>
    </xf>
    <xf numFmtId="0" fontId="0" fillId="0" borderId="0" xfId="0" applyAlignment="1" applyProtection="1">
      <alignment horizontal="justify" vertical="top" wrapText="1"/>
    </xf>
    <xf numFmtId="0" fontId="0" fillId="0" borderId="2" xfId="0" applyNumberFormat="1" applyFont="1" applyBorder="1" applyAlignment="1" applyProtection="1">
      <alignment horizontal="justify" vertical="top" wrapText="1"/>
    </xf>
    <xf numFmtId="1" fontId="0" fillId="0" borderId="2" xfId="0" applyNumberFormat="1" applyBorder="1" applyProtection="1"/>
    <xf numFmtId="4" fontId="0" fillId="0" borderId="0" xfId="0" applyNumberFormat="1" applyAlignment="1" applyProtection="1">
      <alignment horizontal="left" vertical="top"/>
    </xf>
    <xf numFmtId="4" fontId="1" fillId="0" borderId="0" xfId="0" applyNumberFormat="1" applyFont="1" applyAlignment="1" applyProtection="1">
      <alignment horizontal="justify" vertical="top" wrapText="1"/>
    </xf>
    <xf numFmtId="4" fontId="0" fillId="0" borderId="0" xfId="0" applyNumberFormat="1" applyFont="1" applyBorder="1" applyAlignment="1" applyProtection="1">
      <alignment horizontal="center"/>
    </xf>
    <xf numFmtId="164" fontId="0" fillId="0" borderId="0" xfId="0" applyNumberFormat="1" applyFont="1" applyBorder="1" applyAlignment="1" applyProtection="1">
      <alignment horizontal="right"/>
    </xf>
    <xf numFmtId="0" fontId="0" fillId="0" borderId="0" xfId="0" applyNumberFormat="1" applyAlignment="1" applyProtection="1">
      <alignment horizontal="left" vertical="top" wrapText="1"/>
    </xf>
    <xf numFmtId="3" fontId="0" fillId="0" borderId="2" xfId="0" applyNumberFormat="1" applyBorder="1" applyProtection="1"/>
    <xf numFmtId="49" fontId="0" fillId="0" borderId="0" xfId="0" applyNumberFormat="1" applyAlignment="1" applyProtection="1">
      <alignment horizontal="justify" vertical="top"/>
    </xf>
    <xf numFmtId="49" fontId="0" fillId="0" borderId="0" xfId="0" applyNumberFormat="1" applyAlignment="1" applyProtection="1">
      <alignment horizontal="justify" vertical="top" wrapText="1"/>
    </xf>
    <xf numFmtId="49" fontId="0" fillId="0" borderId="0" xfId="0" applyNumberFormat="1" applyBorder="1" applyAlignment="1" applyProtection="1">
      <alignment horizontal="justify" vertical="top"/>
    </xf>
    <xf numFmtId="49" fontId="0" fillId="0" borderId="0" xfId="0" applyNumberFormat="1" applyFont="1" applyBorder="1" applyAlignment="1" applyProtection="1">
      <alignment horizontal="justify" vertical="top"/>
    </xf>
    <xf numFmtId="0" fontId="0" fillId="0" borderId="0" xfId="0" applyBorder="1" applyAlignment="1" applyProtection="1">
      <alignment horizontal="justify" vertical="top"/>
    </xf>
    <xf numFmtId="4" fontId="0" fillId="0" borderId="0" xfId="0" applyNumberFormat="1" applyBorder="1" applyAlignment="1" applyProtection="1">
      <alignment horizontal="justify" vertical="top"/>
    </xf>
    <xf numFmtId="0" fontId="0" fillId="0" borderId="0" xfId="0" applyFont="1" applyBorder="1" applyAlignment="1" applyProtection="1">
      <alignment horizontal="justify" vertical="top"/>
    </xf>
    <xf numFmtId="3" fontId="0" fillId="0" borderId="0" xfId="0" applyNumberFormat="1" applyFont="1" applyBorder="1" applyAlignment="1" applyProtection="1">
      <alignment horizontal="justify" vertical="top"/>
    </xf>
    <xf numFmtId="164" fontId="0" fillId="0" borderId="0" xfId="0" applyNumberFormat="1" applyBorder="1" applyAlignment="1" applyProtection="1">
      <alignment horizontal="justify" vertical="top"/>
    </xf>
    <xf numFmtId="0" fontId="0" fillId="0" borderId="0" xfId="0" applyAlignment="1" applyProtection="1">
      <alignment horizontal="justify" vertical="top"/>
    </xf>
    <xf numFmtId="3" fontId="0" fillId="0" borderId="2" xfId="0" applyNumberFormat="1" applyBorder="1" applyAlignment="1" applyProtection="1">
      <alignment horizontal="right"/>
    </xf>
    <xf numFmtId="0" fontId="0" fillId="0" borderId="0" xfId="0" applyNumberFormat="1" applyFont="1" applyAlignment="1" applyProtection="1">
      <alignment horizontal="justify" vertical="top" wrapText="1"/>
    </xf>
    <xf numFmtId="0" fontId="9" fillId="0" borderId="0" xfId="0" applyNumberFormat="1" applyFont="1" applyAlignment="1" applyProtection="1">
      <alignment horizontal="justify" vertical="top" wrapText="1"/>
    </xf>
    <xf numFmtId="0" fontId="9" fillId="0" borderId="0" xfId="0" applyFont="1" applyAlignment="1" applyProtection="1">
      <alignment horizontal="justify" vertical="top" wrapText="1"/>
    </xf>
    <xf numFmtId="0" fontId="3" fillId="0" borderId="0" xfId="0" applyNumberFormat="1" applyFont="1" applyAlignment="1" applyProtection="1">
      <alignment horizontal="justify" vertical="top" wrapText="1"/>
    </xf>
    <xf numFmtId="0" fontId="0" fillId="0" borderId="0" xfId="0" applyFont="1" applyProtection="1"/>
    <xf numFmtId="4" fontId="0" fillId="0" borderId="0" xfId="0" applyNumberFormat="1" applyFont="1" applyAlignment="1" applyProtection="1">
      <alignment horizontal="right"/>
    </xf>
    <xf numFmtId="3" fontId="0" fillId="0" borderId="0" xfId="0" applyNumberFormat="1" applyFont="1" applyAlignment="1" applyProtection="1">
      <alignment horizontal="right"/>
    </xf>
    <xf numFmtId="164" fontId="0" fillId="0" borderId="0" xfId="0" applyNumberFormat="1" applyFont="1" applyProtection="1"/>
    <xf numFmtId="164" fontId="0" fillId="0" borderId="2" xfId="0" applyNumberFormat="1" applyFont="1" applyBorder="1" applyProtection="1"/>
    <xf numFmtId="164" fontId="0" fillId="0" borderId="0" xfId="0" applyNumberFormat="1" applyFont="1" applyBorder="1" applyProtection="1"/>
    <xf numFmtId="0" fontId="0" fillId="0" borderId="1" xfId="0" applyNumberFormat="1" applyFont="1" applyBorder="1" applyAlignment="1" applyProtection="1">
      <alignment horizontal="justify" vertical="top" wrapText="1"/>
    </xf>
    <xf numFmtId="164" fontId="0" fillId="0" borderId="0" xfId="0" applyNumberFormat="1" applyFont="1" applyAlignment="1" applyProtection="1">
      <alignment horizontal="right"/>
    </xf>
    <xf numFmtId="0" fontId="2" fillId="0" borderId="0" xfId="0" applyNumberFormat="1" applyFont="1" applyAlignment="1" applyProtection="1">
      <alignment horizontal="justify" vertical="top" wrapText="1"/>
    </xf>
    <xf numFmtId="0" fontId="2" fillId="0" borderId="0" xfId="0" applyFont="1" applyProtection="1"/>
    <xf numFmtId="4" fontId="2" fillId="0" borderId="0" xfId="0" applyNumberFormat="1" applyFont="1" applyAlignment="1" applyProtection="1">
      <alignment horizontal="right"/>
    </xf>
    <xf numFmtId="3" fontId="2" fillId="0" borderId="0" xfId="0" applyNumberFormat="1" applyFont="1" applyAlignment="1" applyProtection="1">
      <alignment horizontal="right"/>
    </xf>
    <xf numFmtId="0" fontId="2" fillId="0" borderId="2" xfId="0" applyNumberFormat="1" applyFont="1" applyBorder="1" applyAlignment="1" applyProtection="1">
      <alignment horizontal="justify" vertical="top" wrapText="1"/>
    </xf>
    <xf numFmtId="0" fontId="2" fillId="0" borderId="2" xfId="0" applyFont="1" applyBorder="1" applyProtection="1"/>
    <xf numFmtId="4" fontId="2" fillId="0" borderId="2" xfId="0" applyNumberFormat="1" applyFont="1" applyBorder="1" applyAlignment="1" applyProtection="1">
      <alignment horizontal="right"/>
    </xf>
    <xf numFmtId="3" fontId="2" fillId="0" borderId="2" xfId="0" applyNumberFormat="1" applyFont="1" applyBorder="1" applyAlignment="1" applyProtection="1">
      <alignment horizontal="right"/>
    </xf>
    <xf numFmtId="164" fontId="0" fillId="0" borderId="2" xfId="0" applyNumberFormat="1" applyFont="1" applyBorder="1" applyAlignment="1" applyProtection="1">
      <alignment horizontal="right"/>
    </xf>
    <xf numFmtId="164" fontId="2" fillId="0" borderId="0" xfId="0" applyNumberFormat="1" applyFont="1" applyProtection="1"/>
    <xf numFmtId="3" fontId="0" fillId="2" borderId="0" xfId="0" applyNumberFormat="1" applyFont="1" applyFill="1" applyBorder="1" applyAlignment="1" applyProtection="1">
      <alignment horizontal="right"/>
      <protection locked="0"/>
    </xf>
    <xf numFmtId="4" fontId="0" fillId="2" borderId="0" xfId="0" applyNumberFormat="1" applyFont="1" applyFill="1" applyBorder="1" applyAlignment="1" applyProtection="1">
      <alignment horizontal="right"/>
      <protection locked="0"/>
    </xf>
    <xf numFmtId="4" fontId="0" fillId="2" borderId="2" xfId="0" applyNumberFormat="1" applyFont="1" applyFill="1" applyBorder="1" applyAlignment="1" applyProtection="1">
      <alignment horizontal="right"/>
      <protection locked="0"/>
    </xf>
    <xf numFmtId="2" fontId="0" fillId="2" borderId="0" xfId="0" applyNumberFormat="1" applyFont="1" applyFill="1" applyBorder="1" applyAlignment="1" applyProtection="1">
      <alignment horizontal="right"/>
      <protection locked="0"/>
    </xf>
    <xf numFmtId="4" fontId="18" fillId="2" borderId="4" xfId="3" applyNumberFormat="1" applyFont="1" applyFill="1" applyBorder="1" applyAlignment="1" applyProtection="1">
      <alignment horizontal="right" vertical="center"/>
      <protection locked="0"/>
    </xf>
    <xf numFmtId="2" fontId="27" fillId="2" borderId="4" xfId="3" applyNumberFormat="1" applyFont="1" applyFill="1" applyBorder="1" applyAlignment="1" applyProtection="1">
      <alignment horizontal="right"/>
      <protection locked="0"/>
    </xf>
    <xf numFmtId="0" fontId="15" fillId="0" borderId="0" xfId="3" applyFont="1" applyFill="1" applyAlignment="1">
      <alignment horizontal="center" vertical="top"/>
    </xf>
    <xf numFmtId="0" fontId="15" fillId="0" borderId="2" xfId="3" applyFont="1" applyFill="1" applyBorder="1" applyAlignment="1">
      <alignment horizontal="center" vertical="top"/>
    </xf>
    <xf numFmtId="0" fontId="44" fillId="0" borderId="0" xfId="3" applyFont="1" applyFill="1" applyBorder="1" applyAlignment="1">
      <alignment horizontal="center" vertical="top"/>
    </xf>
    <xf numFmtId="0" fontId="15" fillId="0" borderId="0" xfId="3" applyFont="1" applyFill="1" applyAlignment="1">
      <alignment horizontal="center" vertical="center"/>
    </xf>
    <xf numFmtId="0" fontId="44" fillId="0" borderId="0" xfId="3" applyFont="1" applyFill="1" applyAlignment="1">
      <alignment horizontal="center" vertical="center"/>
    </xf>
    <xf numFmtId="49" fontId="44" fillId="0" borderId="0" xfId="3" applyNumberFormat="1" applyFont="1" applyFill="1" applyAlignment="1">
      <alignment horizontal="center" vertical="center"/>
    </xf>
    <xf numFmtId="0" fontId="45" fillId="0" borderId="0" xfId="3" applyFont="1" applyFill="1" applyAlignment="1">
      <alignment horizontal="center" vertical="center"/>
    </xf>
    <xf numFmtId="0" fontId="15" fillId="0" borderId="0" xfId="3" applyFont="1" applyFill="1" applyBorder="1" applyAlignment="1">
      <alignment horizontal="center" vertical="center"/>
    </xf>
    <xf numFmtId="0" fontId="44" fillId="0" borderId="0" xfId="3" applyFont="1" applyFill="1" applyBorder="1" applyAlignment="1">
      <alignment horizontal="center" vertical="center"/>
    </xf>
    <xf numFmtId="0" fontId="44" fillId="0" borderId="4" xfId="3" applyFont="1" applyFill="1" applyBorder="1" applyAlignment="1">
      <alignment horizontal="center" vertical="center"/>
    </xf>
    <xf numFmtId="0" fontId="44" fillId="0" borderId="0" xfId="3" applyFont="1"/>
    <xf numFmtId="49" fontId="2" fillId="0" borderId="0" xfId="7" applyNumberFormat="1" applyFont="1" applyFill="1" applyAlignment="1" applyProtection="1">
      <alignment vertical="top"/>
    </xf>
    <xf numFmtId="0" fontId="2" fillId="0" borderId="0" xfId="7" applyNumberFormat="1" applyFont="1" applyFill="1" applyAlignment="1" applyProtection="1">
      <alignment horizontal="justify" vertical="top" wrapText="1"/>
    </xf>
    <xf numFmtId="0" fontId="2" fillId="0" borderId="0" xfId="7" applyNumberFormat="1" applyFont="1" applyFill="1" applyAlignment="1" applyProtection="1">
      <alignment horizontal="center" vertical="top"/>
    </xf>
    <xf numFmtId="0" fontId="2" fillId="0" borderId="0" xfId="7" applyNumberFormat="1" applyFont="1" applyFill="1" applyAlignment="1" applyProtection="1">
      <alignment vertical="top"/>
    </xf>
    <xf numFmtId="4" fontId="2" fillId="0" borderId="0" xfId="7" applyNumberFormat="1" applyFont="1" applyFill="1" applyAlignment="1" applyProtection="1">
      <alignment vertical="top"/>
    </xf>
    <xf numFmtId="0" fontId="20" fillId="0" borderId="0" xfId="7" applyNumberFormat="1" applyFont="1" applyFill="1" applyAlignment="1" applyProtection="1">
      <alignment vertical="top"/>
    </xf>
    <xf numFmtId="49" fontId="6" fillId="0" borderId="0" xfId="7" applyNumberFormat="1" applyFont="1" applyFill="1" applyAlignment="1" applyProtection="1">
      <alignment vertical="top"/>
    </xf>
    <xf numFmtId="0" fontId="6" fillId="0" borderId="0" xfId="7" applyNumberFormat="1" applyFont="1" applyFill="1" applyAlignment="1" applyProtection="1">
      <alignment horizontal="justify" vertical="top" wrapText="1"/>
    </xf>
    <xf numFmtId="0" fontId="6" fillId="0" borderId="0" xfId="7" applyNumberFormat="1" applyFont="1" applyFill="1" applyAlignment="1" applyProtection="1">
      <alignment horizontal="center" vertical="top"/>
    </xf>
    <xf numFmtId="0" fontId="6" fillId="0" borderId="0" xfId="7" applyNumberFormat="1" applyFont="1" applyFill="1" applyAlignment="1" applyProtection="1">
      <alignment vertical="top"/>
    </xf>
    <xf numFmtId="4" fontId="6" fillId="0" borderId="0" xfId="7" applyNumberFormat="1" applyFont="1" applyFill="1" applyAlignment="1" applyProtection="1">
      <alignment vertical="top"/>
    </xf>
    <xf numFmtId="0" fontId="19" fillId="0" borderId="0" xfId="7" applyNumberFormat="1" applyFont="1" applyFill="1" applyAlignment="1" applyProtection="1">
      <alignment vertical="top"/>
    </xf>
    <xf numFmtId="0" fontId="2" fillId="0" borderId="6" xfId="7" applyNumberFormat="1" applyFont="1" applyFill="1" applyBorder="1" applyAlignment="1" applyProtection="1">
      <alignment horizontal="center" vertical="top" wrapText="1"/>
    </xf>
    <xf numFmtId="0" fontId="2" fillId="0" borderId="6" xfId="7" applyNumberFormat="1" applyFont="1" applyFill="1" applyBorder="1" applyAlignment="1" applyProtection="1">
      <alignment vertical="top"/>
    </xf>
    <xf numFmtId="4" fontId="2" fillId="0" borderId="6" xfId="7" applyNumberFormat="1" applyFont="1" applyFill="1" applyBorder="1" applyAlignment="1" applyProtection="1">
      <alignment vertical="top"/>
    </xf>
    <xf numFmtId="0" fontId="2" fillId="0" borderId="0" xfId="7" applyNumberFormat="1" applyFont="1" applyFill="1" applyBorder="1" applyAlignment="1" applyProtection="1">
      <alignment horizontal="justify" vertical="top" wrapText="1"/>
    </xf>
    <xf numFmtId="0" fontId="2" fillId="0" borderId="0" xfId="7" applyNumberFormat="1" applyFont="1" applyFill="1" applyBorder="1" applyAlignment="1" applyProtection="1">
      <alignment horizontal="center" vertical="top"/>
    </xf>
    <xf numFmtId="0" fontId="2" fillId="0" borderId="0" xfId="7" applyNumberFormat="1" applyFont="1" applyFill="1" applyBorder="1" applyAlignment="1" applyProtection="1">
      <alignment vertical="top"/>
    </xf>
    <xf numFmtId="4" fontId="2" fillId="0" borderId="0" xfId="7" applyNumberFormat="1" applyFont="1" applyFill="1" applyBorder="1" applyAlignment="1" applyProtection="1">
      <alignment vertical="top"/>
    </xf>
    <xf numFmtId="49" fontId="6" fillId="0" borderId="2" xfId="7" applyNumberFormat="1" applyFont="1" applyFill="1" applyBorder="1" applyAlignment="1" applyProtection="1">
      <alignment vertical="top"/>
    </xf>
    <xf numFmtId="0" fontId="6" fillId="0" borderId="2" xfId="7" applyNumberFormat="1" applyFont="1" applyFill="1" applyBorder="1" applyAlignment="1" applyProtection="1">
      <alignment horizontal="justify" vertical="top" wrapText="1"/>
    </xf>
    <xf numFmtId="0" fontId="6" fillId="0" borderId="2" xfId="7" applyNumberFormat="1" applyFont="1" applyFill="1" applyBorder="1" applyAlignment="1" applyProtection="1">
      <alignment horizontal="center" vertical="top"/>
    </xf>
    <xf numFmtId="0" fontId="6" fillId="0" borderId="2" xfId="7" applyNumberFormat="1" applyFont="1" applyFill="1" applyBorder="1" applyAlignment="1" applyProtection="1">
      <alignment vertical="top"/>
    </xf>
    <xf numFmtId="4" fontId="19" fillId="0" borderId="2" xfId="7" applyNumberFormat="1" applyFont="1" applyFill="1" applyBorder="1" applyAlignment="1" applyProtection="1">
      <alignment vertical="top"/>
    </xf>
    <xf numFmtId="4" fontId="6" fillId="0" borderId="2" xfId="7" applyNumberFormat="1" applyFont="1" applyFill="1" applyBorder="1" applyAlignment="1" applyProtection="1">
      <alignment vertical="top"/>
    </xf>
    <xf numFmtId="0" fontId="2" fillId="0" borderId="0" xfId="7" applyNumberFormat="1" applyFont="1" applyFill="1" applyAlignment="1" applyProtection="1">
      <alignment horizontal="justify" vertical="top"/>
    </xf>
    <xf numFmtId="49" fontId="2" fillId="0" borderId="0" xfId="7" applyNumberFormat="1" applyFont="1" applyFill="1" applyAlignment="1" applyProtection="1">
      <alignment horizontal="justify" vertical="top"/>
    </xf>
    <xf numFmtId="4" fontId="2" fillId="0" borderId="0" xfId="7" applyNumberFormat="1" applyFont="1" applyFill="1" applyAlignment="1" applyProtection="1">
      <alignment horizontal="justify" vertical="top"/>
    </xf>
    <xf numFmtId="0" fontId="20" fillId="0" borderId="0" xfId="7" applyNumberFormat="1" applyFont="1" applyFill="1" applyAlignment="1" applyProtection="1">
      <alignment horizontal="justify" vertical="top"/>
    </xf>
    <xf numFmtId="0" fontId="2" fillId="0" borderId="0" xfId="7" applyNumberFormat="1" applyFont="1" applyFill="1" applyAlignment="1" applyProtection="1">
      <alignment horizontal="justify" vertical="justify"/>
    </xf>
    <xf numFmtId="0" fontId="40" fillId="0" borderId="0" xfId="7" applyNumberFormat="1" applyFont="1" applyFill="1" applyAlignment="1" applyProtection="1">
      <alignment vertical="top"/>
    </xf>
    <xf numFmtId="0" fontId="2" fillId="0" borderId="6" xfId="7" applyNumberFormat="1" applyFont="1" applyFill="1" applyBorder="1" applyAlignment="1" applyProtection="1">
      <alignment horizontal="center" vertical="top"/>
    </xf>
    <xf numFmtId="0" fontId="2" fillId="0" borderId="0" xfId="7" applyFont="1" applyAlignment="1" applyProtection="1">
      <alignment horizontal="justify" vertical="top" wrapText="1"/>
    </xf>
    <xf numFmtId="0" fontId="39" fillId="0" borderId="0" xfId="7" applyNumberFormat="1" applyFont="1" applyFill="1" applyBorder="1" applyAlignment="1" applyProtection="1">
      <alignment horizontal="center" vertical="top"/>
    </xf>
    <xf numFmtId="0" fontId="39" fillId="0" borderId="0" xfId="7" applyNumberFormat="1" applyFont="1" applyFill="1" applyBorder="1" applyAlignment="1" applyProtection="1">
      <alignment vertical="top"/>
    </xf>
    <xf numFmtId="4" fontId="39" fillId="0" borderId="0" xfId="7" applyNumberFormat="1" applyFont="1" applyFill="1" applyBorder="1" applyAlignment="1" applyProtection="1">
      <alignment vertical="top"/>
    </xf>
    <xf numFmtId="0" fontId="2" fillId="0" borderId="6" xfId="7" applyNumberFormat="1" applyFont="1" applyFill="1" applyBorder="1" applyAlignment="1" applyProtection="1">
      <alignment horizontal="justify" vertical="top" wrapText="1"/>
    </xf>
    <xf numFmtId="4" fontId="20" fillId="0" borderId="0" xfId="7" applyNumberFormat="1" applyFont="1" applyFill="1" applyAlignment="1" applyProtection="1">
      <alignment vertical="top"/>
    </xf>
    <xf numFmtId="4" fontId="19" fillId="0" borderId="0" xfId="7" applyNumberFormat="1" applyFont="1" applyFill="1" applyAlignment="1" applyProtection="1">
      <alignment vertical="top"/>
    </xf>
    <xf numFmtId="0" fontId="2" fillId="0" borderId="0" xfId="7" applyFont="1" applyAlignment="1" applyProtection="1">
      <alignment horizontal="left" vertical="top"/>
    </xf>
    <xf numFmtId="0" fontId="2" fillId="0" borderId="0" xfId="7" applyFont="1" applyBorder="1" applyAlignment="1" applyProtection="1">
      <alignment horizontal="justify" vertical="top"/>
    </xf>
    <xf numFmtId="0" fontId="37" fillId="0" borderId="0" xfId="7" applyAlignment="1" applyProtection="1">
      <alignment horizontal="center" vertical="center"/>
    </xf>
    <xf numFmtId="0" fontId="37" fillId="0" borderId="0" xfId="7" applyProtection="1">
      <alignment vertical="center"/>
    </xf>
    <xf numFmtId="168" fontId="20" fillId="0" borderId="0" xfId="7" applyNumberFormat="1" applyFont="1" applyFill="1" applyAlignment="1" applyProtection="1">
      <alignment vertical="top"/>
    </xf>
    <xf numFmtId="0" fontId="42" fillId="0" borderId="0" xfId="7" applyFont="1" applyProtection="1">
      <alignment vertical="center"/>
    </xf>
    <xf numFmtId="49" fontId="6" fillId="0" borderId="0" xfId="7" applyNumberFormat="1" applyFont="1" applyFill="1" applyBorder="1" applyAlignment="1" applyProtection="1">
      <alignment vertical="top"/>
    </xf>
    <xf numFmtId="0" fontId="6" fillId="0" borderId="0" xfId="7" applyNumberFormat="1" applyFont="1" applyFill="1" applyBorder="1" applyAlignment="1" applyProtection="1">
      <alignment horizontal="justify" vertical="top" wrapText="1"/>
    </xf>
    <xf numFmtId="0" fontId="6" fillId="0" borderId="0" xfId="7" applyNumberFormat="1" applyFont="1" applyFill="1" applyBorder="1" applyAlignment="1" applyProtection="1">
      <alignment horizontal="center" vertical="top"/>
    </xf>
    <xf numFmtId="0" fontId="6" fillId="0" borderId="0" xfId="7" applyNumberFormat="1" applyFont="1" applyFill="1" applyBorder="1" applyAlignment="1" applyProtection="1">
      <alignment vertical="top"/>
    </xf>
    <xf numFmtId="4" fontId="19" fillId="0" borderId="0" xfId="7" applyNumberFormat="1" applyFont="1" applyFill="1" applyBorder="1" applyAlignment="1" applyProtection="1">
      <alignment vertical="top"/>
    </xf>
    <xf numFmtId="4" fontId="6" fillId="0" borderId="0" xfId="7" applyNumberFormat="1" applyFont="1" applyFill="1" applyBorder="1" applyAlignment="1" applyProtection="1">
      <alignment vertical="top"/>
    </xf>
    <xf numFmtId="0" fontId="19" fillId="0" borderId="0" xfId="7" applyNumberFormat="1" applyFont="1" applyFill="1" applyBorder="1" applyAlignment="1" applyProtection="1">
      <alignment vertical="top"/>
    </xf>
    <xf numFmtId="49" fontId="2" fillId="0" borderId="0" xfId="7" applyNumberFormat="1" applyFont="1" applyFill="1" applyBorder="1" applyAlignment="1" applyProtection="1">
      <alignment vertical="top"/>
    </xf>
    <xf numFmtId="4" fontId="2" fillId="2" borderId="6" xfId="7" applyNumberFormat="1" applyFont="1" applyFill="1" applyBorder="1" applyAlignment="1" applyProtection="1">
      <alignment vertical="top"/>
      <protection locked="0"/>
    </xf>
    <xf numFmtId="49" fontId="2" fillId="2" borderId="0" xfId="0" applyNumberFormat="1" applyFont="1" applyFill="1" applyAlignment="1" applyProtection="1">
      <alignment horizontal="left" vertical="top"/>
      <protection locked="0"/>
    </xf>
    <xf numFmtId="49" fontId="0" fillId="2" borderId="0" xfId="0" applyNumberFormat="1" applyFill="1" applyAlignment="1" applyProtection="1">
      <alignment horizontal="left" vertical="top"/>
      <protection locked="0"/>
    </xf>
    <xf numFmtId="0" fontId="2" fillId="2" borderId="0" xfId="0" applyNumberFormat="1" applyFont="1" applyFill="1" applyAlignment="1" applyProtection="1">
      <alignment horizontal="justify" vertical="top" wrapText="1"/>
      <protection locked="0"/>
    </xf>
    <xf numFmtId="0" fontId="2" fillId="2" borderId="0" xfId="0" applyFont="1" applyFill="1" applyProtection="1">
      <protection locked="0"/>
    </xf>
    <xf numFmtId="164" fontId="2" fillId="2" borderId="0" xfId="0" applyNumberFormat="1" applyFont="1" applyFill="1" applyAlignment="1" applyProtection="1">
      <alignment horizontal="right"/>
      <protection locked="0"/>
    </xf>
    <xf numFmtId="4" fontId="2" fillId="2" borderId="0" xfId="0" applyNumberFormat="1" applyFont="1" applyFill="1" applyAlignment="1" applyProtection="1">
      <alignment horizontal="right"/>
      <protection locked="0"/>
    </xf>
    <xf numFmtId="3" fontId="2" fillId="2" borderId="0" xfId="0" applyNumberFormat="1" applyFont="1" applyFill="1" applyAlignment="1" applyProtection="1">
      <alignment horizontal="right"/>
      <protection locked="0"/>
    </xf>
    <xf numFmtId="164" fontId="0" fillId="2" borderId="0" xfId="0" applyNumberFormat="1" applyFill="1" applyAlignment="1" applyProtection="1">
      <alignment horizontal="right"/>
      <protection locked="0"/>
    </xf>
    <xf numFmtId="3" fontId="0" fillId="2" borderId="0" xfId="0" applyNumberFormat="1" applyFill="1" applyAlignment="1" applyProtection="1">
      <alignment horizontal="right"/>
      <protection locked="0"/>
    </xf>
    <xf numFmtId="164" fontId="2" fillId="2" borderId="0" xfId="0" applyNumberFormat="1" applyFont="1" applyFill="1" applyProtection="1">
      <protection locked="0"/>
    </xf>
    <xf numFmtId="49" fontId="0" fillId="0" borderId="7" xfId="0" applyNumberFormat="1" applyBorder="1" applyAlignment="1" applyProtection="1">
      <alignment horizontal="left" vertical="top"/>
    </xf>
    <xf numFmtId="0" fontId="2" fillId="0" borderId="7" xfId="0" applyNumberFormat="1" applyFont="1" applyBorder="1" applyAlignment="1" applyProtection="1">
      <alignment horizontal="justify" vertical="top" wrapText="1"/>
    </xf>
    <xf numFmtId="0" fontId="2" fillId="0" borderId="7" xfId="0" applyFont="1" applyBorder="1" applyProtection="1"/>
    <xf numFmtId="4" fontId="2" fillId="0" borderId="7" xfId="0" applyNumberFormat="1" applyFont="1" applyBorder="1" applyAlignment="1" applyProtection="1">
      <alignment horizontal="right"/>
    </xf>
    <xf numFmtId="3" fontId="2" fillId="0" borderId="7" xfId="0" applyNumberFormat="1" applyFont="1" applyBorder="1" applyAlignment="1" applyProtection="1">
      <alignment horizontal="right"/>
    </xf>
    <xf numFmtId="164" fontId="0" fillId="0" borderId="7" xfId="0" applyNumberFormat="1" applyBorder="1" applyAlignment="1" applyProtection="1">
      <alignment horizontal="right"/>
    </xf>
    <xf numFmtId="164" fontId="2" fillId="0" borderId="7" xfId="0" applyNumberFormat="1" applyFont="1" applyBorder="1" applyAlignment="1" applyProtection="1">
      <alignment horizontal="right"/>
    </xf>
    <xf numFmtId="164" fontId="2" fillId="0" borderId="0" xfId="0" applyNumberFormat="1" applyFont="1" applyAlignment="1" applyProtection="1">
      <alignment horizontal="right"/>
    </xf>
    <xf numFmtId="164" fontId="2" fillId="0" borderId="2" xfId="0" applyNumberFormat="1" applyFont="1" applyBorder="1" applyAlignment="1" applyProtection="1">
      <alignment horizontal="right"/>
    </xf>
    <xf numFmtId="4" fontId="2" fillId="0" borderId="0" xfId="0" applyNumberFormat="1" applyFont="1" applyBorder="1" applyAlignment="1" applyProtection="1">
      <alignment horizontal="right"/>
    </xf>
    <xf numFmtId="49" fontId="2" fillId="0" borderId="0" xfId="0" applyNumberFormat="1" applyFont="1" applyAlignment="1" applyProtection="1">
      <alignment horizontal="left" vertical="top"/>
    </xf>
    <xf numFmtId="49" fontId="1" fillId="0" borderId="0" xfId="0" applyNumberFormat="1" applyFont="1" applyAlignment="1" applyProtection="1">
      <alignment horizontal="left" vertical="center"/>
    </xf>
    <xf numFmtId="0" fontId="6" fillId="0" borderId="0" xfId="0" applyNumberFormat="1" applyFont="1" applyAlignment="1" applyProtection="1">
      <alignment horizontal="justify" vertical="center" wrapText="1"/>
    </xf>
    <xf numFmtId="0" fontId="6" fillId="0" borderId="0" xfId="0" applyFont="1" applyAlignment="1" applyProtection="1">
      <alignment vertical="center"/>
    </xf>
    <xf numFmtId="4" fontId="6" fillId="0" borderId="0" xfId="0" applyNumberFormat="1" applyFont="1" applyAlignment="1" applyProtection="1">
      <alignment horizontal="right" vertical="center"/>
    </xf>
    <xf numFmtId="3" fontId="6" fillId="0" borderId="0" xfId="0" applyNumberFormat="1" applyFont="1" applyAlignment="1" applyProtection="1">
      <alignment horizontal="right" vertical="center"/>
    </xf>
    <xf numFmtId="164" fontId="1" fillId="0" borderId="0" xfId="0" applyNumberFormat="1" applyFont="1" applyAlignment="1" applyProtection="1">
      <alignment horizontal="right" vertical="center"/>
    </xf>
    <xf numFmtId="164" fontId="6" fillId="0" borderId="0" xfId="0" applyNumberFormat="1" applyFont="1" applyAlignment="1" applyProtection="1">
      <alignment horizontal="right" vertical="center"/>
    </xf>
    <xf numFmtId="0" fontId="1" fillId="0" borderId="0" xfId="0" applyFont="1" applyAlignment="1" applyProtection="1">
      <alignment vertical="center"/>
    </xf>
    <xf numFmtId="0" fontId="26" fillId="0" borderId="0" xfId="3" applyFont="1" applyFill="1" applyBorder="1" applyAlignment="1">
      <alignment horizontal="left"/>
    </xf>
    <xf numFmtId="0" fontId="27" fillId="0" borderId="4" xfId="3" quotePrefix="1" applyFont="1" applyFill="1" applyBorder="1" applyAlignment="1">
      <alignment horizontal="justify" vertical="justify"/>
    </xf>
    <xf numFmtId="0" fontId="0" fillId="3" borderId="0" xfId="0" applyNumberFormat="1" applyFill="1" applyAlignment="1" applyProtection="1">
      <alignment horizontal="justify" vertical="top" wrapText="1"/>
    </xf>
    <xf numFmtId="0" fontId="0" fillId="3" borderId="0" xfId="0" applyNumberFormat="1" applyFill="1" applyAlignment="1" applyProtection="1">
      <alignment horizontal="justify" vertical="top" wrapText="1"/>
      <protection locked="0"/>
    </xf>
    <xf numFmtId="0" fontId="0" fillId="0" borderId="0" xfId="0" applyFont="1" applyFill="1" applyAlignment="1">
      <alignment horizontal="center" vertical="center"/>
    </xf>
    <xf numFmtId="0" fontId="29" fillId="0" borderId="0" xfId="0" applyFont="1" applyFill="1" applyAlignment="1">
      <alignment horizontal="left" vertical="top"/>
    </xf>
    <xf numFmtId="0" fontId="27" fillId="0" borderId="0" xfId="0" applyFont="1" applyFill="1" applyBorder="1" applyAlignment="1">
      <alignment horizontal="right"/>
    </xf>
    <xf numFmtId="1" fontId="27" fillId="0" borderId="3" xfId="0" applyNumberFormat="1" applyFont="1" applyFill="1" applyBorder="1" applyAlignment="1">
      <alignment horizontal="center"/>
    </xf>
    <xf numFmtId="0" fontId="27" fillId="0" borderId="4" xfId="0" applyFont="1" applyFill="1" applyBorder="1"/>
    <xf numFmtId="0" fontId="27" fillId="0" borderId="4" xfId="0" applyFont="1" applyFill="1" applyBorder="1" applyAlignment="1">
      <alignment horizontal="right"/>
    </xf>
    <xf numFmtId="4" fontId="18" fillId="0" borderId="4" xfId="0" applyNumberFormat="1" applyFont="1" applyFill="1" applyBorder="1" applyAlignment="1">
      <alignment horizontal="right" vertical="center"/>
    </xf>
    <xf numFmtId="0" fontId="27" fillId="0" borderId="4" xfId="0" applyFont="1" applyFill="1" applyBorder="1" applyAlignment="1">
      <alignment horizontal="center" vertical="center"/>
    </xf>
    <xf numFmtId="1" fontId="27" fillId="0" borderId="0" xfId="0" applyNumberFormat="1" applyFont="1" applyFill="1" applyBorder="1" applyAlignment="1">
      <alignment horizontal="center"/>
    </xf>
    <xf numFmtId="0" fontId="27" fillId="0" borderId="0" xfId="0" applyFont="1" applyFill="1" applyBorder="1"/>
    <xf numFmtId="4" fontId="18"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47" fillId="0" borderId="0" xfId="0" applyFont="1" applyAlignment="1">
      <alignment horizontal="center"/>
    </xf>
    <xf numFmtId="0" fontId="48" fillId="0" borderId="0" xfId="0" applyFont="1" applyAlignment="1">
      <alignment horizontal="left" vertical="top"/>
    </xf>
    <xf numFmtId="0" fontId="47" fillId="0" borderId="0" xfId="0" applyFont="1"/>
    <xf numFmtId="0" fontId="47" fillId="0" borderId="0" xfId="0" applyFont="1" applyAlignment="1">
      <alignment horizontal="left" vertical="top"/>
    </xf>
    <xf numFmtId="0" fontId="48" fillId="0" borderId="0" xfId="0" applyFont="1"/>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justify"/>
    </xf>
    <xf numFmtId="4" fontId="18" fillId="0" borderId="0" xfId="0" applyNumberFormat="1" applyFont="1" applyFill="1" applyBorder="1" applyAlignment="1">
      <alignment horizontal="center" vertical="center"/>
    </xf>
    <xf numFmtId="0" fontId="15" fillId="0" borderId="0" xfId="0" applyFont="1" applyFill="1" applyBorder="1" applyAlignment="1">
      <alignment horizontal="justify" vertical="top"/>
    </xf>
    <xf numFmtId="0" fontId="49" fillId="0" borderId="0" xfId="0" applyFont="1" applyAlignment="1">
      <alignment horizontal="center"/>
    </xf>
    <xf numFmtId="0" fontId="28" fillId="0" borderId="0" xfId="0" applyFont="1"/>
    <xf numFmtId="0" fontId="49" fillId="0" borderId="0" xfId="0" applyFont="1"/>
    <xf numFmtId="0" fontId="29" fillId="0" borderId="4" xfId="0" applyFont="1" applyFill="1" applyBorder="1" applyAlignment="1">
      <alignment horizontal="left" vertical="top"/>
    </xf>
    <xf numFmtId="0" fontId="23" fillId="0" borderId="4" xfId="0" applyFont="1" applyFill="1" applyBorder="1" applyAlignment="1">
      <alignment horizontal="center" vertical="center"/>
    </xf>
    <xf numFmtId="0" fontId="0" fillId="0" borderId="0" xfId="0" applyAlignment="1">
      <alignment horizontal="left" vertical="top"/>
    </xf>
    <xf numFmtId="49" fontId="27" fillId="0" borderId="0" xfId="3" applyNumberFormat="1" applyFont="1" applyFill="1" applyBorder="1" applyAlignment="1">
      <alignment horizontal="center" vertical="center"/>
    </xf>
    <xf numFmtId="0" fontId="27" fillId="0" borderId="0" xfId="3" applyFont="1" applyFill="1" applyBorder="1" applyAlignment="1">
      <alignment horizontal="justify" vertical="justify" wrapText="1"/>
    </xf>
    <xf numFmtId="0" fontId="2" fillId="3" borderId="0" xfId="7" applyNumberFormat="1" applyFont="1" applyFill="1" applyAlignment="1" applyProtection="1">
      <alignment horizontal="justify" vertical="top" wrapText="1"/>
    </xf>
    <xf numFmtId="0" fontId="2" fillId="3" borderId="0" xfId="7" applyNumberFormat="1" applyFont="1" applyFill="1" applyBorder="1" applyAlignment="1" applyProtection="1">
      <alignment horizontal="justify" vertical="top" wrapText="1"/>
    </xf>
    <xf numFmtId="0" fontId="2" fillId="3" borderId="0" xfId="7" applyNumberFormat="1" applyFont="1" applyFill="1" applyAlignment="1" applyProtection="1">
      <alignment horizontal="justify" vertical="top"/>
    </xf>
    <xf numFmtId="0" fontId="2" fillId="3" borderId="0" xfId="7" applyFont="1" applyFill="1" applyBorder="1" applyAlignment="1" applyProtection="1">
      <alignment horizontal="justify" vertical="top"/>
    </xf>
    <xf numFmtId="0" fontId="2" fillId="3" borderId="6" xfId="7" applyFont="1" applyFill="1" applyBorder="1" applyAlignment="1" applyProtection="1"/>
    <xf numFmtId="0" fontId="0" fillId="3" borderId="0" xfId="0" applyNumberFormat="1" applyFill="1" applyBorder="1" applyAlignment="1" applyProtection="1">
      <alignment horizontal="justify" vertical="top" wrapText="1"/>
    </xf>
    <xf numFmtId="0" fontId="0" fillId="3" borderId="0" xfId="0" applyFill="1" applyAlignment="1" applyProtection="1">
      <alignment horizontal="justify" vertical="top" wrapText="1"/>
    </xf>
    <xf numFmtId="4" fontId="0" fillId="2" borderId="0" xfId="0" applyNumberFormat="1" applyFont="1" applyFill="1" applyBorder="1" applyAlignment="1" applyProtection="1">
      <alignment horizontal="left"/>
      <protection locked="0"/>
    </xf>
    <xf numFmtId="0" fontId="0" fillId="4" borderId="0" xfId="0" applyNumberFormat="1" applyFill="1" applyAlignment="1" applyProtection="1">
      <alignment horizontal="justify" vertical="top" wrapText="1"/>
    </xf>
    <xf numFmtId="165" fontId="0" fillId="0" borderId="0" xfId="0" applyNumberFormat="1" applyAlignment="1" applyProtection="1">
      <alignment horizontal="justify" vertical="top" wrapText="1"/>
    </xf>
    <xf numFmtId="0" fontId="5" fillId="0" borderId="0" xfId="0" applyFont="1" applyAlignment="1" applyProtection="1">
      <alignment horizontal="justify" vertical="top" wrapText="1"/>
    </xf>
    <xf numFmtId="0" fontId="6" fillId="0" borderId="0" xfId="0" applyFont="1" applyAlignment="1" applyProtection="1">
      <alignment horizontal="left" vertical="top" wrapText="1"/>
    </xf>
    <xf numFmtId="0" fontId="0" fillId="0" borderId="0" xfId="0" applyAlignment="1" applyProtection="1">
      <alignment horizontal="left" vertical="center" wrapText="1"/>
    </xf>
    <xf numFmtId="0" fontId="5" fillId="0" borderId="0" xfId="0" applyFont="1" applyAlignment="1" applyProtection="1">
      <alignment horizontal="left" vertical="center" wrapText="1"/>
    </xf>
    <xf numFmtId="0" fontId="46" fillId="0" borderId="0" xfId="0" applyFont="1" applyAlignment="1" applyProtection="1">
      <alignment horizontal="left" vertical="top" wrapText="1"/>
    </xf>
    <xf numFmtId="0" fontId="0" fillId="0" borderId="0" xfId="0" applyAlignment="1" applyProtection="1">
      <alignment horizontal="justify" vertical="top" wrapText="1"/>
    </xf>
    <xf numFmtId="0" fontId="0" fillId="0" borderId="0" xfId="0" applyAlignment="1" applyProtection="1">
      <alignment horizontal="left" vertical="top" wrapText="1"/>
    </xf>
    <xf numFmtId="0" fontId="17" fillId="0" borderId="0" xfId="3" applyFont="1" applyFill="1" applyBorder="1" applyAlignment="1">
      <alignment horizontal="center" vertical="top" wrapText="1"/>
    </xf>
    <xf numFmtId="0" fontId="12" fillId="0" borderId="0" xfId="3" applyFill="1" applyAlignment="1">
      <alignment wrapText="1"/>
    </xf>
    <xf numFmtId="166" fontId="13" fillId="0" borderId="0" xfId="4" applyFont="1" applyFill="1" applyBorder="1" applyAlignment="1">
      <alignment horizontal="center"/>
    </xf>
    <xf numFmtId="0" fontId="19" fillId="0" borderId="0" xfId="3" applyFont="1" applyFill="1" applyAlignment="1">
      <alignment horizontal="left" vertical="top"/>
    </xf>
    <xf numFmtId="0" fontId="20" fillId="0" borderId="0" xfId="3" applyFont="1" applyFill="1" applyAlignment="1">
      <alignment horizontal="left"/>
    </xf>
    <xf numFmtId="0" fontId="19" fillId="0" borderId="0" xfId="3" applyFont="1" applyFill="1" applyAlignment="1">
      <alignment horizontal="left"/>
    </xf>
    <xf numFmtId="0" fontId="19" fillId="0" borderId="0" xfId="3" applyFont="1" applyFill="1" applyAlignment="1"/>
    <xf numFmtId="3" fontId="19" fillId="0" borderId="0" xfId="3" applyNumberFormat="1" applyFont="1" applyFill="1" applyAlignment="1">
      <alignment horizontal="left"/>
    </xf>
    <xf numFmtId="49" fontId="19" fillId="0" borderId="0" xfId="3" applyNumberFormat="1" applyFont="1" applyFill="1" applyAlignment="1">
      <alignment horizontal="left" vertical="center"/>
    </xf>
    <xf numFmtId="166" fontId="21" fillId="0" borderId="2" xfId="4" applyFont="1" applyFill="1" applyBorder="1" applyAlignment="1">
      <alignment horizontal="right"/>
    </xf>
    <xf numFmtId="0" fontId="19" fillId="0" borderId="0" xfId="3" applyFont="1" applyFill="1" applyAlignment="1">
      <alignment horizontal="left" vertical="top" wrapText="1"/>
    </xf>
    <xf numFmtId="0" fontId="20" fillId="0" borderId="0" xfId="3" applyFont="1" applyFill="1" applyAlignment="1">
      <alignment horizontal="left" vertical="top"/>
    </xf>
    <xf numFmtId="0" fontId="19" fillId="0" borderId="0" xfId="3" applyFont="1" applyFill="1" applyAlignment="1">
      <alignment vertical="top"/>
    </xf>
    <xf numFmtId="0" fontId="12" fillId="0" borderId="0" xfId="3" applyFill="1" applyAlignment="1"/>
    <xf numFmtId="0" fontId="19" fillId="0" borderId="0" xfId="3" applyFont="1" applyFill="1" applyAlignment="1">
      <alignment vertical="top" wrapText="1"/>
    </xf>
    <xf numFmtId="0" fontId="19" fillId="0" borderId="0" xfId="3" applyFont="1" applyFill="1" applyAlignment="1">
      <alignment horizontal="left" vertical="center" wrapText="1"/>
    </xf>
    <xf numFmtId="0" fontId="20" fillId="0" borderId="0" xfId="3" applyFont="1" applyFill="1" applyAlignment="1">
      <alignment horizontal="left" vertical="center"/>
    </xf>
    <xf numFmtId="0" fontId="12" fillId="0" borderId="0" xfId="3" applyFill="1" applyBorder="1" applyAlignment="1">
      <alignment horizontal="justify" vertical="top" wrapText="1"/>
    </xf>
    <xf numFmtId="0" fontId="12" fillId="0" borderId="0" xfId="3" applyFill="1" applyAlignment="1">
      <alignment vertical="top" wrapText="1"/>
    </xf>
    <xf numFmtId="0" fontId="12" fillId="0" borderId="0" xfId="3" applyFill="1" applyAlignment="1">
      <alignment horizontal="left" vertical="top" wrapText="1"/>
    </xf>
    <xf numFmtId="0" fontId="12" fillId="0" borderId="0" xfId="3" applyFont="1" applyFill="1" applyAlignment="1">
      <alignment vertical="top" wrapText="1"/>
    </xf>
    <xf numFmtId="3" fontId="21" fillId="0" borderId="0" xfId="3" applyNumberFormat="1" applyFont="1" applyFill="1" applyAlignment="1">
      <alignment horizontal="right"/>
    </xf>
    <xf numFmtId="0" fontId="21" fillId="0" borderId="0" xfId="3" applyFont="1" applyFill="1" applyAlignment="1">
      <alignment horizontal="right"/>
    </xf>
    <xf numFmtId="0" fontId="23" fillId="0" borderId="0" xfId="3" applyFont="1" applyFill="1" applyAlignment="1">
      <alignment horizontal="left" vertical="top"/>
    </xf>
    <xf numFmtId="0" fontId="23" fillId="0" borderId="0" xfId="3" applyFont="1" applyFill="1" applyAlignment="1">
      <alignment horizontal="left"/>
    </xf>
    <xf numFmtId="49" fontId="27" fillId="0" borderId="0" xfId="3" applyNumberFormat="1" applyFont="1" applyFill="1" applyAlignment="1">
      <alignment horizontal="left" vertical="center"/>
    </xf>
    <xf numFmtId="0" fontId="28" fillId="0" borderId="0" xfId="3" applyFont="1" applyFill="1" applyAlignment="1">
      <alignment horizontal="left" vertical="justify" wrapText="1"/>
    </xf>
    <xf numFmtId="0" fontId="28" fillId="0" borderId="0" xfId="3" applyFont="1" applyFill="1" applyAlignment="1">
      <alignment horizontal="left" vertical="justify"/>
    </xf>
    <xf numFmtId="0" fontId="13" fillId="0" borderId="4" xfId="3" applyFont="1" applyFill="1" applyBorder="1" applyAlignment="1">
      <alignment horizontal="left" vertical="center"/>
    </xf>
    <xf numFmtId="0" fontId="12" fillId="0" borderId="0" xfId="3" applyFont="1" applyFill="1" applyBorder="1" applyAlignment="1">
      <alignment horizontal="left" vertical="center" wrapText="1"/>
    </xf>
    <xf numFmtId="4" fontId="21" fillId="0" borderId="0" xfId="3" applyNumberFormat="1" applyFont="1" applyFill="1" applyAlignment="1">
      <alignment horizontal="right" vertical="center"/>
    </xf>
    <xf numFmtId="166" fontId="21" fillId="0" borderId="2" xfId="5" applyFont="1" applyFill="1" applyBorder="1" applyAlignment="1">
      <alignment horizontal="right"/>
    </xf>
    <xf numFmtId="0" fontId="26" fillId="0" borderId="0" xfId="3" applyFont="1" applyFill="1" applyBorder="1" applyAlignment="1">
      <alignment horizontal="left" vertical="center" wrapText="1"/>
    </xf>
    <xf numFmtId="0" fontId="13" fillId="0" borderId="4" xfId="3" applyFont="1" applyFill="1" applyBorder="1" applyAlignment="1">
      <alignment horizontal="left" vertical="center" wrapText="1"/>
    </xf>
    <xf numFmtId="0" fontId="26" fillId="0" borderId="0" xfId="3" applyFont="1" applyFill="1" applyBorder="1" applyAlignment="1">
      <alignment horizontal="left" vertical="center"/>
    </xf>
    <xf numFmtId="0" fontId="28" fillId="0" borderId="0" xfId="0" applyFont="1" applyFill="1" applyAlignment="1">
      <alignment horizontal="left" vertical="center" wrapText="1"/>
    </xf>
    <xf numFmtId="0" fontId="28" fillId="0" borderId="0" xfId="3" applyFont="1" applyFill="1" applyAlignment="1">
      <alignment horizontal="left" vertical="center" wrapText="1"/>
    </xf>
    <xf numFmtId="0" fontId="28" fillId="0" borderId="0" xfId="0" applyFont="1" applyFill="1" applyAlignment="1">
      <alignment horizontal="left" vertical="top" wrapText="1"/>
    </xf>
    <xf numFmtId="0" fontId="13" fillId="0" borderId="4" xfId="0" applyFont="1" applyFill="1" applyBorder="1" applyAlignment="1">
      <alignment horizontal="left" vertical="center"/>
    </xf>
    <xf numFmtId="0" fontId="18" fillId="0" borderId="0" xfId="3" applyFont="1" applyFill="1" applyAlignment="1">
      <alignment horizontal="left" vertical="top" wrapText="1"/>
    </xf>
    <xf numFmtId="0" fontId="18" fillId="0" borderId="0" xfId="3" applyFont="1" applyFill="1" applyAlignment="1">
      <alignment horizontal="left" vertical="center" wrapText="1"/>
    </xf>
    <xf numFmtId="166" fontId="21" fillId="0" borderId="0" xfId="5" applyFont="1" applyFill="1" applyAlignment="1">
      <alignment horizontal="right"/>
    </xf>
    <xf numFmtId="0" fontId="26" fillId="0" borderId="0" xfId="3" applyFont="1" applyFill="1" applyBorder="1" applyAlignment="1">
      <alignment horizontal="left"/>
    </xf>
    <xf numFmtId="0" fontId="27" fillId="0" borderId="4" xfId="3" applyFont="1" applyFill="1" applyBorder="1" applyAlignment="1">
      <alignment horizontal="justify" vertical="justify" wrapText="1"/>
    </xf>
    <xf numFmtId="0" fontId="27" fillId="0" borderId="4" xfId="3" quotePrefix="1" applyFont="1" applyFill="1" applyBorder="1" applyAlignment="1">
      <alignment horizontal="justify" vertical="justify"/>
    </xf>
    <xf numFmtId="0" fontId="27" fillId="0" borderId="4" xfId="3" applyFont="1" applyFill="1" applyBorder="1" applyAlignment="1">
      <alignment horizontal="justify" vertical="justify"/>
    </xf>
    <xf numFmtId="0" fontId="35" fillId="0" borderId="0" xfId="3" applyFont="1" applyFill="1" applyAlignment="1">
      <alignment horizontal="left" vertical="center" wrapText="1"/>
    </xf>
    <xf numFmtId="0" fontId="26" fillId="0" borderId="3" xfId="3" applyFont="1" applyFill="1" applyBorder="1" applyAlignment="1">
      <alignment horizontal="justify" vertical="center"/>
    </xf>
    <xf numFmtId="0" fontId="26" fillId="0" borderId="4" xfId="3" applyFont="1" applyFill="1" applyBorder="1" applyAlignment="1">
      <alignment horizontal="justify" vertical="center"/>
    </xf>
    <xf numFmtId="0" fontId="33" fillId="0" borderId="0" xfId="3" applyFont="1" applyFill="1" applyAlignment="1">
      <alignment horizontal="center" vertical="center" wrapText="1"/>
    </xf>
    <xf numFmtId="4" fontId="2" fillId="2" borderId="0" xfId="0" applyNumberFormat="1" applyFont="1" applyFill="1" applyAlignment="1" applyProtection="1">
      <alignment horizontal="center"/>
      <protection locked="0"/>
    </xf>
    <xf numFmtId="0" fontId="3" fillId="0" borderId="0" xfId="0" applyNumberFormat="1" applyFont="1" applyAlignment="1" applyProtection="1">
      <alignment horizontal="left" vertical="top" wrapText="1"/>
    </xf>
    <xf numFmtId="49" fontId="27" fillId="0" borderId="0" xfId="0" applyNumberFormat="1" applyFont="1" applyFill="1" applyAlignment="1">
      <alignment vertical="top"/>
    </xf>
    <xf numFmtId="49" fontId="44" fillId="0" borderId="0" xfId="3" applyNumberFormat="1" applyFont="1" applyFill="1" applyAlignment="1">
      <alignment horizontal="center" vertical="top"/>
    </xf>
    <xf numFmtId="49" fontId="27" fillId="0" borderId="0" xfId="3" applyNumberFormat="1" applyFont="1" applyFill="1" applyAlignment="1">
      <alignment horizontal="left" vertical="top"/>
    </xf>
    <xf numFmtId="169" fontId="2" fillId="0" borderId="0" xfId="7" quotePrefix="1" applyNumberFormat="1" applyFont="1" applyAlignment="1" applyProtection="1">
      <alignment horizontal="left" vertical="top"/>
    </xf>
    <xf numFmtId="49" fontId="27" fillId="0" borderId="0" xfId="3" applyNumberFormat="1" applyFont="1" applyFill="1" applyAlignment="1">
      <alignment horizontal="center" vertical="top"/>
    </xf>
  </cellXfs>
  <cellStyles count="8">
    <cellStyle name="Comma 2" xfId="5"/>
    <cellStyle name="Normal" xfId="0" builtinId="0"/>
    <cellStyle name="Normal 2" xfId="3"/>
    <cellStyle name="Normal 3" xfId="7"/>
    <cellStyle name="Zarez 2" xfId="2"/>
    <cellStyle name="Zarez 2 2" xfId="1"/>
    <cellStyle name="Zarez 2 2 2" xfId="6"/>
    <cellStyle name="Zarez 2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728041" cy="390525"/>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14300"/>
          <a:ext cx="72804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2</xdr:col>
      <xdr:colOff>466725</xdr:colOff>
      <xdr:row>2</xdr:row>
      <xdr:rowOff>104775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7048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9525</xdr:colOff>
      <xdr:row>0</xdr:row>
      <xdr:rowOff>76200</xdr:rowOff>
    </xdr:from>
    <xdr:ext cx="685800" cy="390525"/>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85725</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620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3"/>
  <sheetViews>
    <sheetView showGridLines="0" tabSelected="1" view="pageBreakPreview" zoomScaleSheetLayoutView="100" workbookViewId="0"/>
  </sheetViews>
  <sheetFormatPr defaultRowHeight="12.75"/>
  <cols>
    <col min="1" max="1" width="4.42578125" style="157" customWidth="1"/>
    <col min="2" max="2" width="45.140625" style="176" customWidth="1"/>
    <col min="3" max="3" width="4.7109375" style="156" customWidth="1"/>
    <col min="4" max="4" width="7.42578125" style="160" customWidth="1"/>
    <col min="5" max="5" width="3.28515625" style="156" customWidth="1"/>
    <col min="6" max="6" width="9.85546875" style="161" customWidth="1"/>
    <col min="7" max="7" width="3.7109375" style="156" customWidth="1"/>
    <col min="8" max="8" width="14.28515625" style="162" customWidth="1"/>
    <col min="9" max="16384" width="9.140625" style="156"/>
  </cols>
  <sheetData>
    <row r="1" spans="1:8">
      <c r="A1" s="154"/>
      <c r="B1" s="155"/>
      <c r="C1" s="154"/>
      <c r="D1" s="154"/>
      <c r="E1" s="154"/>
      <c r="F1" s="154"/>
      <c r="G1" s="154"/>
      <c r="H1" s="154"/>
    </row>
    <row r="4" spans="1:8" ht="30" customHeight="1">
      <c r="B4" s="390" t="s">
        <v>21</v>
      </c>
      <c r="C4" s="390"/>
      <c r="D4" s="390"/>
      <c r="E4" s="390"/>
      <c r="F4" s="390"/>
      <c r="G4" s="390"/>
      <c r="H4" s="158"/>
    </row>
    <row r="5" spans="1:8">
      <c r="B5" s="159"/>
    </row>
    <row r="6" spans="1:8">
      <c r="B6" s="159"/>
    </row>
    <row r="7" spans="1:8">
      <c r="B7" s="159" t="s">
        <v>22</v>
      </c>
    </row>
    <row r="8" spans="1:8">
      <c r="B8" s="159"/>
    </row>
    <row r="9" spans="1:8" ht="87.75" customHeight="1">
      <c r="B9" s="388" t="s">
        <v>627</v>
      </c>
      <c r="C9" s="388"/>
      <c r="D9" s="388"/>
      <c r="E9" s="388"/>
      <c r="F9" s="388"/>
      <c r="G9" s="388"/>
      <c r="H9" s="388"/>
    </row>
    <row r="10" spans="1:8" ht="5.25" customHeight="1">
      <c r="B10" s="163"/>
      <c r="C10" s="164"/>
      <c r="D10" s="164"/>
      <c r="E10" s="164"/>
      <c r="F10" s="164"/>
      <c r="G10" s="164"/>
    </row>
    <row r="11" spans="1:8">
      <c r="B11" s="165" t="s">
        <v>23</v>
      </c>
    </row>
    <row r="12" spans="1:8" ht="6.75" customHeight="1">
      <c r="B12" s="159"/>
    </row>
    <row r="13" spans="1:8" ht="267.60000000000002" customHeight="1">
      <c r="B13" s="389" t="s">
        <v>24</v>
      </c>
      <c r="C13" s="389"/>
      <c r="D13" s="389"/>
      <c r="E13" s="389"/>
      <c r="F13" s="389"/>
      <c r="G13" s="389"/>
      <c r="H13" s="389"/>
    </row>
    <row r="14" spans="1:8" ht="12.75" customHeight="1">
      <c r="B14" s="165"/>
      <c r="C14" s="164"/>
      <c r="E14" s="164"/>
      <c r="G14" s="164"/>
      <c r="H14" s="164"/>
    </row>
    <row r="15" spans="1:8" ht="12.75" customHeight="1">
      <c r="B15" s="165" t="s">
        <v>25</v>
      </c>
      <c r="C15" s="164"/>
      <c r="E15" s="164"/>
      <c r="G15" s="164"/>
      <c r="H15" s="164"/>
    </row>
    <row r="16" spans="1:8" ht="12.75" customHeight="1">
      <c r="B16" s="165"/>
      <c r="C16" s="164"/>
      <c r="E16" s="164"/>
      <c r="G16" s="164"/>
      <c r="H16" s="164"/>
    </row>
    <row r="17" spans="2:8" ht="12.75" customHeight="1">
      <c r="B17" s="393" t="s">
        <v>26</v>
      </c>
      <c r="C17" s="393"/>
      <c r="D17" s="393"/>
      <c r="E17" s="393"/>
      <c r="F17" s="393"/>
      <c r="G17" s="393"/>
      <c r="H17" s="393"/>
    </row>
    <row r="18" spans="2:8" ht="12.75" customHeight="1">
      <c r="B18" s="166"/>
      <c r="C18" s="167"/>
      <c r="D18" s="167"/>
      <c r="E18" s="167"/>
      <c r="F18" s="167"/>
      <c r="G18" s="167"/>
      <c r="H18" s="164"/>
    </row>
    <row r="19" spans="2:8" ht="12.75" customHeight="1">
      <c r="B19" s="165" t="s">
        <v>27</v>
      </c>
      <c r="C19" s="164"/>
      <c r="E19" s="164"/>
      <c r="G19" s="164"/>
      <c r="H19" s="164"/>
    </row>
    <row r="20" spans="2:8" ht="12.75" customHeight="1">
      <c r="B20" s="165"/>
      <c r="C20" s="164"/>
      <c r="E20" s="164"/>
      <c r="G20" s="164"/>
      <c r="H20" s="164"/>
    </row>
    <row r="21" spans="2:8" ht="76.5" customHeight="1">
      <c r="B21" s="391" t="s">
        <v>628</v>
      </c>
      <c r="C21" s="392"/>
      <c r="D21" s="392"/>
      <c r="E21" s="392"/>
      <c r="F21" s="392"/>
      <c r="G21" s="392"/>
      <c r="H21" s="392"/>
    </row>
    <row r="22" spans="2:8" ht="12.75" customHeight="1">
      <c r="B22" s="165"/>
      <c r="C22" s="168"/>
      <c r="D22" s="169"/>
      <c r="E22" s="168"/>
      <c r="F22" s="170"/>
      <c r="G22" s="168"/>
      <c r="H22" s="168"/>
    </row>
    <row r="23" spans="2:8" ht="12.75" customHeight="1">
      <c r="B23" s="165" t="s">
        <v>28</v>
      </c>
      <c r="C23" s="168"/>
      <c r="E23" s="168"/>
      <c r="F23" s="170"/>
      <c r="G23" s="168"/>
      <c r="H23" s="168"/>
    </row>
    <row r="24" spans="2:8" ht="12.75" customHeight="1">
      <c r="B24" s="165"/>
      <c r="C24" s="168"/>
      <c r="E24" s="168"/>
      <c r="F24" s="170"/>
      <c r="G24" s="168"/>
      <c r="H24" s="168"/>
    </row>
    <row r="25" spans="2:8" ht="38.25" customHeight="1">
      <c r="B25" s="394" t="s">
        <v>29</v>
      </c>
      <c r="C25" s="394"/>
      <c r="D25" s="394"/>
      <c r="E25" s="394"/>
      <c r="F25" s="394"/>
      <c r="G25" s="394"/>
      <c r="H25" s="394"/>
    </row>
    <row r="26" spans="2:8" ht="12.75" customHeight="1">
      <c r="B26" s="165"/>
      <c r="C26" s="168"/>
      <c r="E26" s="168"/>
      <c r="F26" s="170"/>
      <c r="G26" s="168"/>
      <c r="H26" s="168"/>
    </row>
    <row r="27" spans="2:8" ht="12.75" customHeight="1">
      <c r="B27" s="165"/>
      <c r="C27" s="164"/>
      <c r="E27" s="164"/>
      <c r="G27" s="164"/>
      <c r="H27" s="164"/>
    </row>
    <row r="28" spans="2:8" ht="12.75" customHeight="1">
      <c r="B28" s="165" t="s">
        <v>30</v>
      </c>
      <c r="C28" s="164"/>
      <c r="E28" s="164"/>
      <c r="G28" s="164"/>
      <c r="H28" s="164"/>
    </row>
    <row r="29" spans="2:8" ht="12.75" customHeight="1">
      <c r="B29" s="165"/>
      <c r="C29" s="164"/>
      <c r="E29" s="164"/>
      <c r="G29" s="164"/>
      <c r="H29" s="164"/>
    </row>
    <row r="30" spans="2:8" ht="51" customHeight="1">
      <c r="B30" s="389" t="s">
        <v>31</v>
      </c>
      <c r="C30" s="389"/>
      <c r="D30" s="389"/>
      <c r="E30" s="389"/>
      <c r="F30" s="389"/>
      <c r="G30" s="389"/>
      <c r="H30" s="389"/>
    </row>
    <row r="31" spans="2:8" ht="12.75" customHeight="1">
      <c r="B31" s="165"/>
      <c r="C31" s="164"/>
      <c r="E31" s="164"/>
      <c r="G31" s="164"/>
      <c r="H31" s="164"/>
    </row>
    <row r="32" spans="2:8" ht="12.75" customHeight="1">
      <c r="B32" s="165" t="s">
        <v>32</v>
      </c>
      <c r="C32" s="164"/>
      <c r="E32" s="164"/>
      <c r="G32" s="164"/>
      <c r="H32" s="164"/>
    </row>
    <row r="33" spans="2:8" ht="12.75" customHeight="1">
      <c r="B33" s="165"/>
      <c r="C33" s="164"/>
      <c r="E33" s="164"/>
      <c r="G33" s="164"/>
      <c r="H33" s="164"/>
    </row>
    <row r="34" spans="2:8" ht="89.25" customHeight="1">
      <c r="B34" s="389" t="s">
        <v>2</v>
      </c>
      <c r="C34" s="389"/>
      <c r="D34" s="389"/>
      <c r="E34" s="389"/>
      <c r="F34" s="389"/>
      <c r="G34" s="389"/>
      <c r="H34" s="389"/>
    </row>
    <row r="35" spans="2:8" ht="12.75" customHeight="1">
      <c r="B35" s="165"/>
      <c r="C35" s="164"/>
      <c r="E35" s="164"/>
      <c r="G35" s="164"/>
      <c r="H35" s="164"/>
    </row>
    <row r="36" spans="2:8" ht="12.75" customHeight="1">
      <c r="B36" s="165" t="s">
        <v>33</v>
      </c>
      <c r="C36" s="164"/>
      <c r="E36" s="164"/>
      <c r="G36" s="164"/>
      <c r="H36" s="164"/>
    </row>
    <row r="37" spans="2:8" ht="12.75" customHeight="1">
      <c r="B37" s="165"/>
      <c r="C37" s="164"/>
      <c r="E37" s="164"/>
      <c r="G37" s="164"/>
      <c r="H37" s="164"/>
    </row>
    <row r="38" spans="2:8" ht="12.75" customHeight="1">
      <c r="B38" s="395" t="s">
        <v>34</v>
      </c>
      <c r="C38" s="395"/>
      <c r="D38" s="395"/>
      <c r="E38" s="395"/>
      <c r="F38" s="395"/>
      <c r="G38" s="395"/>
      <c r="H38" s="395"/>
    </row>
    <row r="39" spans="2:8" ht="12.75" customHeight="1">
      <c r="B39" s="165"/>
      <c r="C39" s="164"/>
      <c r="E39" s="164"/>
      <c r="G39" s="164"/>
      <c r="H39" s="164"/>
    </row>
    <row r="40" spans="2:8" ht="12.75" customHeight="1">
      <c r="B40" s="165" t="s">
        <v>35</v>
      </c>
      <c r="C40" s="164"/>
      <c r="E40" s="164"/>
      <c r="G40" s="164"/>
      <c r="H40" s="164"/>
    </row>
    <row r="41" spans="2:8" ht="12.75" customHeight="1">
      <c r="B41" s="165"/>
      <c r="C41" s="164"/>
      <c r="E41" s="164"/>
      <c r="G41" s="164"/>
      <c r="H41" s="164"/>
    </row>
    <row r="42" spans="2:8" ht="38.25" customHeight="1">
      <c r="B42" s="394" t="s">
        <v>630</v>
      </c>
      <c r="C42" s="389"/>
      <c r="D42" s="389"/>
      <c r="E42" s="389"/>
      <c r="F42" s="389"/>
      <c r="G42" s="389"/>
      <c r="H42" s="389"/>
    </row>
    <row r="43" spans="2:8" ht="12.75" customHeight="1">
      <c r="B43" s="165"/>
      <c r="C43" s="164"/>
      <c r="E43" s="164"/>
      <c r="G43" s="164"/>
      <c r="H43" s="164"/>
    </row>
    <row r="44" spans="2:8" ht="12.75" customHeight="1">
      <c r="B44" s="165" t="s">
        <v>36</v>
      </c>
      <c r="C44" s="164"/>
      <c r="E44" s="164"/>
      <c r="G44" s="164"/>
      <c r="H44" s="164"/>
    </row>
    <row r="45" spans="2:8" ht="12.75" customHeight="1">
      <c r="B45" s="165"/>
      <c r="C45" s="164"/>
      <c r="E45" s="164"/>
      <c r="G45" s="164"/>
      <c r="H45" s="164"/>
    </row>
    <row r="46" spans="2:8" ht="102" customHeight="1">
      <c r="B46" s="394" t="s">
        <v>629</v>
      </c>
      <c r="C46" s="389"/>
      <c r="D46" s="389"/>
      <c r="E46" s="389"/>
      <c r="F46" s="389"/>
      <c r="G46" s="389"/>
      <c r="H46" s="389"/>
    </row>
    <row r="47" spans="2:8" ht="12.75" customHeight="1">
      <c r="B47" s="165"/>
      <c r="C47" s="171"/>
      <c r="D47" s="172"/>
      <c r="E47" s="171"/>
      <c r="F47" s="173"/>
      <c r="G47" s="171"/>
      <c r="H47" s="171"/>
    </row>
    <row r="48" spans="2:8" ht="12.75" customHeight="1">
      <c r="B48" s="165"/>
      <c r="C48" s="171"/>
      <c r="D48" s="172"/>
      <c r="E48" s="171"/>
      <c r="F48" s="173"/>
      <c r="G48" s="171"/>
      <c r="H48" s="171"/>
    </row>
    <row r="49" spans="2:8" ht="12.75" customHeight="1">
      <c r="B49" s="163" t="s">
        <v>37</v>
      </c>
      <c r="C49" s="167"/>
      <c r="D49" s="167"/>
      <c r="E49" s="167"/>
      <c r="F49" s="167"/>
      <c r="G49" s="167"/>
      <c r="H49" s="171"/>
    </row>
    <row r="50" spans="2:8" ht="12.75" customHeight="1">
      <c r="B50" s="159"/>
      <c r="C50" s="167"/>
      <c r="D50" s="174"/>
      <c r="E50" s="167"/>
      <c r="F50" s="175"/>
      <c r="G50" s="167"/>
      <c r="H50" s="171"/>
    </row>
    <row r="51" spans="2:8" ht="25.5" customHeight="1">
      <c r="B51" s="389" t="s">
        <v>38</v>
      </c>
      <c r="C51" s="389"/>
      <c r="D51" s="389"/>
      <c r="E51" s="389"/>
      <c r="F51" s="389"/>
      <c r="G51" s="389"/>
      <c r="H51" s="389"/>
    </row>
    <row r="52" spans="2:8" ht="12.75" customHeight="1">
      <c r="B52" s="159"/>
      <c r="C52" s="167"/>
      <c r="D52" s="174"/>
      <c r="E52" s="167"/>
      <c r="F52" s="175"/>
      <c r="G52" s="167"/>
      <c r="H52" s="171"/>
    </row>
    <row r="53" spans="2:8" ht="38.25" customHeight="1">
      <c r="B53" s="389" t="s">
        <v>39</v>
      </c>
      <c r="C53" s="389"/>
      <c r="D53" s="389"/>
      <c r="E53" s="389"/>
      <c r="F53" s="389"/>
      <c r="G53" s="389"/>
      <c r="H53" s="389"/>
    </row>
    <row r="54" spans="2:8" ht="12.75" customHeight="1">
      <c r="B54" s="159"/>
      <c r="C54" s="167"/>
      <c r="D54" s="174"/>
      <c r="E54" s="167"/>
      <c r="F54" s="175"/>
      <c r="G54" s="167"/>
      <c r="H54" s="171"/>
    </row>
    <row r="55" spans="2:8" ht="51" customHeight="1">
      <c r="B55" s="389" t="s">
        <v>40</v>
      </c>
      <c r="C55" s="389"/>
      <c r="D55" s="389"/>
      <c r="E55" s="389"/>
      <c r="F55" s="389"/>
      <c r="G55" s="389"/>
      <c r="H55" s="389"/>
    </row>
    <row r="56" spans="2:8" ht="12.75" customHeight="1">
      <c r="B56" s="159"/>
      <c r="C56" s="167"/>
      <c r="D56" s="174"/>
      <c r="E56" s="167"/>
      <c r="F56" s="175"/>
      <c r="G56" s="167"/>
      <c r="H56" s="171"/>
    </row>
    <row r="57" spans="2:8" ht="51" customHeight="1">
      <c r="B57" s="389" t="s">
        <v>41</v>
      </c>
      <c r="C57" s="389"/>
      <c r="D57" s="389"/>
      <c r="E57" s="389"/>
      <c r="F57" s="389"/>
      <c r="G57" s="389"/>
      <c r="H57" s="389"/>
    </row>
    <row r="58" spans="2:8" ht="12.75" customHeight="1">
      <c r="B58" s="159"/>
      <c r="C58" s="167"/>
      <c r="D58" s="174"/>
      <c r="E58" s="167"/>
      <c r="F58" s="175"/>
      <c r="G58" s="167"/>
      <c r="H58" s="171"/>
    </row>
    <row r="59" spans="2:8" ht="12.75" customHeight="1">
      <c r="B59" s="159"/>
      <c r="C59" s="167"/>
      <c r="D59" s="174"/>
      <c r="E59" s="167"/>
      <c r="F59" s="175"/>
      <c r="G59" s="167"/>
      <c r="H59" s="171"/>
    </row>
    <row r="60" spans="2:8" ht="12.75" customHeight="1">
      <c r="B60" s="159" t="s">
        <v>3</v>
      </c>
      <c r="C60" s="167"/>
      <c r="D60" s="174"/>
      <c r="E60" s="167"/>
      <c r="F60" s="175"/>
      <c r="G60" s="167"/>
      <c r="H60" s="171"/>
    </row>
    <row r="61" spans="2:8" ht="12.75" customHeight="1">
      <c r="B61" s="159"/>
      <c r="C61" s="167"/>
      <c r="D61" s="174"/>
      <c r="E61" s="167"/>
      <c r="F61" s="175"/>
      <c r="G61" s="167"/>
      <c r="H61" s="171"/>
    </row>
    <row r="62" spans="2:8" ht="12.75" customHeight="1">
      <c r="B62" s="176" t="s">
        <v>97</v>
      </c>
      <c r="C62" s="167"/>
      <c r="D62" s="174"/>
      <c r="E62" s="167"/>
      <c r="F62" s="175"/>
      <c r="G62" s="167"/>
      <c r="H62" s="171"/>
    </row>
    <row r="63" spans="2:8" ht="12.75" customHeight="1">
      <c r="B63" s="159"/>
      <c r="C63" s="167"/>
      <c r="D63" s="174"/>
      <c r="E63" s="167"/>
      <c r="F63" s="175"/>
      <c r="G63" s="167"/>
      <c r="H63" s="171"/>
    </row>
    <row r="64" spans="2:8" ht="51">
      <c r="B64" s="176" t="s">
        <v>814</v>
      </c>
      <c r="C64" s="167"/>
      <c r="D64" s="174"/>
      <c r="E64" s="167"/>
      <c r="F64" s="175"/>
      <c r="G64" s="167"/>
      <c r="H64" s="171"/>
    </row>
    <row r="65" spans="1:8">
      <c r="B65" s="159"/>
    </row>
    <row r="66" spans="1:8" ht="12.75" customHeight="1">
      <c r="A66" s="157" t="s">
        <v>15</v>
      </c>
      <c r="B66" s="176" t="s">
        <v>47</v>
      </c>
      <c r="C66" s="177"/>
      <c r="D66" s="178"/>
      <c r="E66" s="179"/>
      <c r="F66" s="180"/>
      <c r="G66" s="179"/>
      <c r="H66" s="181"/>
    </row>
    <row r="67" spans="1:8" ht="12.75" customHeight="1">
      <c r="C67" s="177"/>
      <c r="D67" s="178"/>
      <c r="E67" s="179"/>
      <c r="F67" s="180"/>
      <c r="G67" s="179"/>
      <c r="H67" s="181"/>
    </row>
    <row r="68" spans="1:8" ht="76.5">
      <c r="B68" s="176" t="s">
        <v>615</v>
      </c>
      <c r="C68" s="177"/>
      <c r="D68" s="178"/>
      <c r="E68" s="179"/>
      <c r="F68" s="180"/>
      <c r="G68" s="179"/>
      <c r="H68" s="181"/>
    </row>
    <row r="69" spans="1:8" ht="12.75" customHeight="1">
      <c r="C69" s="177" t="s">
        <v>11</v>
      </c>
      <c r="D69" s="178">
        <v>153.80000000000001</v>
      </c>
      <c r="E69" s="179" t="s">
        <v>6</v>
      </c>
      <c r="F69" s="248"/>
      <c r="G69" s="179" t="s">
        <v>4</v>
      </c>
      <c r="H69" s="181">
        <f>(D69*F69)</f>
        <v>0</v>
      </c>
    </row>
    <row r="70" spans="1:8" ht="25.5" customHeight="1">
      <c r="B70" s="176" t="s">
        <v>150</v>
      </c>
      <c r="C70" s="177"/>
      <c r="D70" s="178"/>
      <c r="E70" s="179"/>
      <c r="F70" s="180"/>
      <c r="G70" s="179"/>
      <c r="H70" s="181"/>
    </row>
    <row r="71" spans="1:8" ht="12.75" customHeight="1">
      <c r="C71" s="177" t="s">
        <v>5</v>
      </c>
      <c r="D71" s="182">
        <v>10</v>
      </c>
      <c r="E71" s="179" t="s">
        <v>6</v>
      </c>
      <c r="F71" s="248"/>
      <c r="G71" s="179" t="s">
        <v>4</v>
      </c>
      <c r="H71" s="181">
        <f>(D71*F71)</f>
        <v>0</v>
      </c>
    </row>
    <row r="72" spans="1:8" ht="51" customHeight="1">
      <c r="B72" s="176" t="s">
        <v>192</v>
      </c>
      <c r="C72" s="177"/>
      <c r="D72" s="178"/>
      <c r="E72" s="179"/>
      <c r="F72" s="180"/>
      <c r="G72" s="179"/>
      <c r="H72" s="181"/>
    </row>
    <row r="73" spans="1:8" ht="12.75" customHeight="1">
      <c r="C73" s="177" t="s">
        <v>11</v>
      </c>
      <c r="D73" s="178">
        <v>6</v>
      </c>
      <c r="E73" s="179" t="s">
        <v>6</v>
      </c>
      <c r="F73" s="248"/>
      <c r="G73" s="179" t="s">
        <v>4</v>
      </c>
      <c r="H73" s="181">
        <f>(D73*F73)</f>
        <v>0</v>
      </c>
    </row>
    <row r="74" spans="1:8" ht="63.75">
      <c r="B74" s="176" t="s">
        <v>101</v>
      </c>
      <c r="C74" s="177"/>
      <c r="D74" s="178"/>
      <c r="E74" s="179"/>
      <c r="F74" s="180"/>
      <c r="G74" s="179"/>
      <c r="H74" s="181"/>
    </row>
    <row r="75" spans="1:8" ht="12.75" customHeight="1">
      <c r="C75" s="177" t="s">
        <v>11</v>
      </c>
      <c r="D75" s="178">
        <v>12.8</v>
      </c>
      <c r="E75" s="179" t="s">
        <v>6</v>
      </c>
      <c r="F75" s="248"/>
      <c r="G75" s="179" t="s">
        <v>4</v>
      </c>
      <c r="H75" s="181">
        <f>(D75*F75)</f>
        <v>0</v>
      </c>
    </row>
    <row r="76" spans="1:8" ht="25.5" customHeight="1">
      <c r="B76" s="176" t="s">
        <v>98</v>
      </c>
      <c r="C76" s="177"/>
      <c r="D76" s="178"/>
      <c r="E76" s="179"/>
      <c r="F76" s="180"/>
      <c r="G76" s="179"/>
      <c r="H76" s="181"/>
    </row>
    <row r="77" spans="1:8" ht="12.75" customHeight="1">
      <c r="C77" s="177"/>
      <c r="D77" s="178"/>
      <c r="E77" s="179"/>
      <c r="F77" s="180"/>
      <c r="G77" s="179"/>
      <c r="H77" s="181"/>
    </row>
    <row r="78" spans="1:8" ht="38.25">
      <c r="B78" s="176" t="s">
        <v>99</v>
      </c>
      <c r="C78" s="177"/>
      <c r="D78" s="178"/>
      <c r="E78" s="179"/>
      <c r="F78" s="180"/>
      <c r="G78" s="179"/>
      <c r="H78" s="181"/>
    </row>
    <row r="79" spans="1:8" ht="12.75" customHeight="1">
      <c r="C79" s="177" t="s">
        <v>5</v>
      </c>
      <c r="D79" s="182">
        <v>10</v>
      </c>
      <c r="E79" s="179" t="s">
        <v>6</v>
      </c>
      <c r="F79" s="248"/>
      <c r="G79" s="179" t="s">
        <v>4</v>
      </c>
      <c r="H79" s="181">
        <f>(D79*F79)</f>
        <v>0</v>
      </c>
    </row>
    <row r="80" spans="1:8" ht="25.5">
      <c r="B80" s="176" t="s">
        <v>193</v>
      </c>
      <c r="C80" s="177"/>
      <c r="D80" s="178"/>
      <c r="E80" s="179"/>
      <c r="F80" s="180"/>
      <c r="G80" s="179"/>
      <c r="H80" s="181"/>
    </row>
    <row r="81" spans="1:8" ht="12.75" customHeight="1">
      <c r="C81" s="177" t="s">
        <v>5</v>
      </c>
      <c r="D81" s="182">
        <v>1</v>
      </c>
      <c r="E81" s="179" t="s">
        <v>6</v>
      </c>
      <c r="F81" s="248"/>
      <c r="G81" s="179" t="s">
        <v>4</v>
      </c>
      <c r="H81" s="181">
        <f>(D81*F81)</f>
        <v>0</v>
      </c>
    </row>
    <row r="82" spans="1:8" ht="51">
      <c r="B82" s="176" t="s">
        <v>822</v>
      </c>
      <c r="C82" s="177"/>
      <c r="D82" s="178"/>
      <c r="E82" s="179"/>
      <c r="F82" s="180"/>
      <c r="G82" s="179"/>
      <c r="H82" s="181"/>
    </row>
    <row r="83" spans="1:8" ht="12.75" customHeight="1">
      <c r="C83" s="177" t="s">
        <v>5</v>
      </c>
      <c r="D83" s="182">
        <v>1</v>
      </c>
      <c r="E83" s="179" t="s">
        <v>6</v>
      </c>
      <c r="F83" s="248"/>
      <c r="G83" s="179" t="s">
        <v>4</v>
      </c>
      <c r="H83" s="181">
        <f>(D83*F83)</f>
        <v>0</v>
      </c>
    </row>
    <row r="84" spans="1:8" ht="12.75" customHeight="1">
      <c r="C84" s="177"/>
      <c r="D84" s="182"/>
      <c r="E84" s="179"/>
      <c r="F84" s="180"/>
      <c r="G84" s="179"/>
      <c r="H84" s="181"/>
    </row>
    <row r="85" spans="1:8" ht="25.5" customHeight="1">
      <c r="B85" s="176" t="s">
        <v>100</v>
      </c>
      <c r="C85" s="177"/>
      <c r="D85" s="178"/>
      <c r="E85" s="179"/>
      <c r="F85" s="180"/>
      <c r="G85" s="179"/>
      <c r="H85" s="181"/>
    </row>
    <row r="86" spans="1:8" ht="12.75" customHeight="1">
      <c r="C86" s="177" t="s">
        <v>5</v>
      </c>
      <c r="D86" s="182">
        <v>10</v>
      </c>
      <c r="E86" s="179" t="s">
        <v>6</v>
      </c>
      <c r="F86" s="248"/>
      <c r="G86" s="179" t="s">
        <v>4</v>
      </c>
      <c r="H86" s="181">
        <f>(D86*F86)</f>
        <v>0</v>
      </c>
    </row>
    <row r="87" spans="1:8" ht="63.75">
      <c r="A87" s="157" t="s">
        <v>16</v>
      </c>
      <c r="B87" s="176" t="s">
        <v>631</v>
      </c>
      <c r="C87" s="177"/>
      <c r="D87" s="178"/>
      <c r="E87" s="179"/>
      <c r="F87" s="180"/>
      <c r="G87" s="179"/>
      <c r="H87" s="181"/>
    </row>
    <row r="88" spans="1:8" ht="12.75" customHeight="1">
      <c r="C88" s="177"/>
      <c r="D88" s="178"/>
      <c r="E88" s="179"/>
      <c r="F88" s="180"/>
      <c r="G88" s="179"/>
      <c r="H88" s="181"/>
    </row>
    <row r="89" spans="1:8" ht="25.5" customHeight="1">
      <c r="B89" s="176" t="s">
        <v>102</v>
      </c>
      <c r="C89" s="177"/>
      <c r="D89" s="178"/>
      <c r="E89" s="179"/>
      <c r="F89" s="180"/>
      <c r="G89" s="179"/>
      <c r="H89" s="181"/>
    </row>
    <row r="90" spans="1:8" ht="12.75" customHeight="1">
      <c r="C90" s="177" t="s">
        <v>5</v>
      </c>
      <c r="D90" s="182">
        <v>6</v>
      </c>
      <c r="E90" s="179" t="s">
        <v>6</v>
      </c>
      <c r="F90" s="248"/>
      <c r="G90" s="179" t="s">
        <v>4</v>
      </c>
      <c r="H90" s="181">
        <f>(D90*F90)</f>
        <v>0</v>
      </c>
    </row>
    <row r="91" spans="1:8" ht="25.5" customHeight="1">
      <c r="B91" s="176" t="s">
        <v>103</v>
      </c>
      <c r="C91" s="177"/>
      <c r="D91" s="178"/>
      <c r="E91" s="179"/>
      <c r="F91" s="180"/>
      <c r="G91" s="179"/>
      <c r="H91" s="181"/>
    </row>
    <row r="92" spans="1:8" ht="12.75" customHeight="1">
      <c r="C92" s="177" t="s">
        <v>5</v>
      </c>
      <c r="D92" s="182">
        <v>2</v>
      </c>
      <c r="E92" s="179" t="s">
        <v>6</v>
      </c>
      <c r="F92" s="248"/>
      <c r="G92" s="179" t="s">
        <v>4</v>
      </c>
      <c r="H92" s="181">
        <f>(D92*F92)</f>
        <v>0</v>
      </c>
    </row>
    <row r="93" spans="1:8" ht="25.5" customHeight="1">
      <c r="B93" s="176" t="s">
        <v>194</v>
      </c>
      <c r="C93" s="177"/>
      <c r="D93" s="182"/>
      <c r="E93" s="179"/>
      <c r="F93" s="180"/>
      <c r="G93" s="179"/>
      <c r="H93" s="181"/>
    </row>
    <row r="94" spans="1:8" ht="12.75" customHeight="1">
      <c r="C94" s="177" t="s">
        <v>5</v>
      </c>
      <c r="D94" s="182">
        <v>1</v>
      </c>
      <c r="E94" s="179" t="s">
        <v>6</v>
      </c>
      <c r="F94" s="248"/>
      <c r="G94" s="179" t="s">
        <v>4</v>
      </c>
      <c r="H94" s="181">
        <f>(D94*F94)</f>
        <v>0</v>
      </c>
    </row>
    <row r="95" spans="1:8" ht="38.25" customHeight="1">
      <c r="A95" s="157" t="s">
        <v>10</v>
      </c>
      <c r="B95" s="176" t="s">
        <v>632</v>
      </c>
      <c r="C95" s="177"/>
      <c r="D95" s="178"/>
      <c r="E95" s="179"/>
      <c r="F95" s="180"/>
      <c r="G95" s="179"/>
      <c r="H95" s="181"/>
    </row>
    <row r="96" spans="1:8" ht="12.75" customHeight="1">
      <c r="C96" s="177" t="s">
        <v>5</v>
      </c>
      <c r="D96" s="182">
        <v>1</v>
      </c>
      <c r="E96" s="179" t="s">
        <v>6</v>
      </c>
      <c r="F96" s="248"/>
      <c r="G96" s="179" t="s">
        <v>4</v>
      </c>
      <c r="H96" s="181">
        <f>(D96*F96)</f>
        <v>0</v>
      </c>
    </row>
    <row r="97" spans="1:8" ht="63.75" customHeight="1">
      <c r="A97" s="157" t="s">
        <v>12</v>
      </c>
      <c r="B97" s="176" t="s">
        <v>104</v>
      </c>
      <c r="C97" s="177"/>
      <c r="D97" s="178"/>
      <c r="E97" s="179"/>
      <c r="F97" s="180"/>
      <c r="G97" s="179"/>
      <c r="H97" s="181"/>
    </row>
    <row r="98" spans="1:8" ht="12.75" customHeight="1">
      <c r="C98" s="177" t="s">
        <v>5</v>
      </c>
      <c r="D98" s="182">
        <v>2</v>
      </c>
      <c r="E98" s="179" t="s">
        <v>6</v>
      </c>
      <c r="F98" s="248"/>
      <c r="G98" s="179" t="s">
        <v>4</v>
      </c>
      <c r="H98" s="181">
        <f>(D98*F98)</f>
        <v>0</v>
      </c>
    </row>
    <row r="99" spans="1:8" ht="51">
      <c r="B99" s="176" t="s">
        <v>105</v>
      </c>
      <c r="C99" s="177"/>
      <c r="D99" s="178"/>
      <c r="E99" s="179"/>
      <c r="F99" s="180"/>
      <c r="G99" s="179"/>
      <c r="H99" s="181"/>
    </row>
    <row r="100" spans="1:8" ht="12.75" customHeight="1">
      <c r="C100" s="177" t="s">
        <v>5</v>
      </c>
      <c r="D100" s="182">
        <v>1</v>
      </c>
      <c r="E100" s="179" t="s">
        <v>6</v>
      </c>
      <c r="F100" s="248"/>
      <c r="G100" s="179" t="s">
        <v>4</v>
      </c>
      <c r="H100" s="181">
        <f>(D100*F100)</f>
        <v>0</v>
      </c>
    </row>
    <row r="101" spans="1:8" ht="25.5" customHeight="1">
      <c r="B101" s="176" t="s">
        <v>106</v>
      </c>
      <c r="C101" s="177"/>
      <c r="D101" s="178"/>
      <c r="E101" s="179"/>
      <c r="F101" s="180"/>
      <c r="G101" s="179"/>
      <c r="H101" s="181"/>
    </row>
    <row r="102" spans="1:8" ht="12.75" customHeight="1">
      <c r="C102" s="177" t="s">
        <v>5</v>
      </c>
      <c r="D102" s="182">
        <v>1</v>
      </c>
      <c r="E102" s="179" t="s">
        <v>6</v>
      </c>
      <c r="F102" s="248"/>
      <c r="G102" s="179" t="s">
        <v>4</v>
      </c>
      <c r="H102" s="181">
        <f>(D102*F102)</f>
        <v>0</v>
      </c>
    </row>
    <row r="103" spans="1:8" ht="38.25" customHeight="1">
      <c r="B103" s="176" t="s">
        <v>195</v>
      </c>
      <c r="C103" s="177"/>
      <c r="D103" s="178"/>
      <c r="E103" s="179"/>
      <c r="F103" s="180"/>
      <c r="G103" s="179"/>
      <c r="H103" s="181"/>
    </row>
    <row r="104" spans="1:8" ht="12.75" customHeight="1">
      <c r="C104" s="177" t="s">
        <v>5</v>
      </c>
      <c r="D104" s="182">
        <v>1</v>
      </c>
      <c r="E104" s="179" t="s">
        <v>6</v>
      </c>
      <c r="F104" s="248"/>
      <c r="G104" s="179" t="s">
        <v>4</v>
      </c>
      <c r="H104" s="181">
        <f>(D104*F104)</f>
        <v>0</v>
      </c>
    </row>
    <row r="105" spans="1:8" ht="38.25" customHeight="1">
      <c r="B105" s="176" t="s">
        <v>196</v>
      </c>
      <c r="C105" s="177"/>
      <c r="D105" s="178"/>
      <c r="E105" s="179"/>
      <c r="F105" s="180"/>
      <c r="G105" s="179"/>
      <c r="H105" s="181"/>
    </row>
    <row r="106" spans="1:8" ht="12.75" customHeight="1">
      <c r="C106" s="177" t="s">
        <v>5</v>
      </c>
      <c r="D106" s="182">
        <v>1</v>
      </c>
      <c r="E106" s="179" t="s">
        <v>6</v>
      </c>
      <c r="F106" s="248"/>
      <c r="G106" s="179" t="s">
        <v>4</v>
      </c>
      <c r="H106" s="181">
        <f>(D106*F106)</f>
        <v>0</v>
      </c>
    </row>
    <row r="107" spans="1:8" ht="25.5" customHeight="1">
      <c r="B107" s="176" t="s">
        <v>107</v>
      </c>
      <c r="C107" s="177"/>
      <c r="D107" s="178"/>
      <c r="E107" s="179"/>
      <c r="F107" s="180"/>
      <c r="G107" s="179"/>
      <c r="H107" s="181"/>
    </row>
    <row r="108" spans="1:8" ht="12.75" customHeight="1">
      <c r="C108" s="177" t="s">
        <v>5</v>
      </c>
      <c r="D108" s="182">
        <v>1</v>
      </c>
      <c r="E108" s="179" t="s">
        <v>6</v>
      </c>
      <c r="F108" s="248"/>
      <c r="G108" s="179" t="s">
        <v>4</v>
      </c>
      <c r="H108" s="181">
        <f>(D108*F108)</f>
        <v>0</v>
      </c>
    </row>
    <row r="109" spans="1:8" ht="25.5" customHeight="1">
      <c r="B109" s="176" t="s">
        <v>108</v>
      </c>
      <c r="C109" s="177"/>
      <c r="D109" s="178"/>
      <c r="E109" s="179"/>
      <c r="F109" s="180"/>
      <c r="G109" s="179"/>
      <c r="H109" s="181"/>
    </row>
    <row r="110" spans="1:8" ht="12.75" customHeight="1">
      <c r="C110" s="177" t="s">
        <v>5</v>
      </c>
      <c r="D110" s="182">
        <v>2</v>
      </c>
      <c r="E110" s="179" t="s">
        <v>6</v>
      </c>
      <c r="F110" s="248"/>
      <c r="G110" s="179" t="s">
        <v>4</v>
      </c>
      <c r="H110" s="181">
        <f>(D110*F110)</f>
        <v>0</v>
      </c>
    </row>
    <row r="111" spans="1:8" ht="25.5" customHeight="1">
      <c r="B111" s="176" t="s">
        <v>115</v>
      </c>
      <c r="C111" s="177"/>
      <c r="D111" s="182"/>
      <c r="E111" s="179"/>
      <c r="F111" s="180"/>
      <c r="G111" s="179"/>
      <c r="H111" s="181"/>
    </row>
    <row r="112" spans="1:8" ht="12.75" customHeight="1">
      <c r="C112" s="177" t="s">
        <v>5</v>
      </c>
      <c r="D112" s="182">
        <v>1</v>
      </c>
      <c r="E112" s="179" t="s">
        <v>6</v>
      </c>
      <c r="F112" s="248"/>
      <c r="G112" s="179" t="s">
        <v>4</v>
      </c>
      <c r="H112" s="181">
        <f>(D112*F112)</f>
        <v>0</v>
      </c>
    </row>
    <row r="113" spans="1:8" ht="12.75" customHeight="1">
      <c r="C113" s="177"/>
      <c r="D113" s="182"/>
      <c r="E113" s="179"/>
      <c r="F113" s="180"/>
      <c r="G113" s="179"/>
      <c r="H113" s="181"/>
    </row>
    <row r="114" spans="1:8" ht="12.75" customHeight="1">
      <c r="C114" s="177"/>
      <c r="D114" s="182"/>
      <c r="E114" s="179"/>
      <c r="F114" s="180"/>
      <c r="G114" s="179"/>
      <c r="H114" s="181"/>
    </row>
    <row r="115" spans="1:8" ht="89.25">
      <c r="A115" s="157" t="s">
        <v>13</v>
      </c>
      <c r="B115" s="176" t="s">
        <v>815</v>
      </c>
      <c r="C115" s="177"/>
      <c r="D115" s="178"/>
      <c r="E115" s="179"/>
      <c r="F115" s="180"/>
      <c r="G115" s="179"/>
      <c r="H115" s="181"/>
    </row>
    <row r="116" spans="1:8" ht="12.75" customHeight="1">
      <c r="C116" s="177"/>
      <c r="D116" s="182"/>
      <c r="E116" s="179"/>
      <c r="F116" s="180"/>
      <c r="G116" s="179"/>
      <c r="H116" s="181"/>
    </row>
    <row r="117" spans="1:8" ht="25.5" customHeight="1">
      <c r="B117" s="176" t="s">
        <v>197</v>
      </c>
      <c r="C117" s="177"/>
      <c r="D117" s="178"/>
      <c r="E117" s="179"/>
      <c r="F117" s="180"/>
      <c r="G117" s="179"/>
      <c r="H117" s="181"/>
    </row>
    <row r="118" spans="1:8" ht="12.75" customHeight="1">
      <c r="C118" s="177" t="s">
        <v>5</v>
      </c>
      <c r="D118" s="182">
        <v>1</v>
      </c>
      <c r="E118" s="179" t="s">
        <v>6</v>
      </c>
      <c r="F118" s="248"/>
      <c r="G118" s="179" t="s">
        <v>4</v>
      </c>
      <c r="H118" s="181">
        <f>(D118*F118)</f>
        <v>0</v>
      </c>
    </row>
    <row r="119" spans="1:8" ht="25.5" customHeight="1">
      <c r="B119" s="176" t="s">
        <v>109</v>
      </c>
      <c r="C119" s="177"/>
      <c r="D119" s="178"/>
      <c r="E119" s="179"/>
      <c r="F119" s="180"/>
      <c r="G119" s="179"/>
      <c r="H119" s="181"/>
    </row>
    <row r="120" spans="1:8" ht="12.75" customHeight="1">
      <c r="C120" s="177" t="s">
        <v>5</v>
      </c>
      <c r="D120" s="182">
        <v>1</v>
      </c>
      <c r="E120" s="179" t="s">
        <v>6</v>
      </c>
      <c r="F120" s="248"/>
      <c r="G120" s="179" t="s">
        <v>4</v>
      </c>
      <c r="H120" s="181">
        <f>(D120*F120)</f>
        <v>0</v>
      </c>
    </row>
    <row r="121" spans="1:8" ht="25.5" customHeight="1">
      <c r="B121" s="176" t="s">
        <v>198</v>
      </c>
      <c r="C121" s="177"/>
      <c r="D121" s="178"/>
      <c r="E121" s="179"/>
      <c r="F121" s="180"/>
      <c r="G121" s="179"/>
      <c r="H121" s="181"/>
    </row>
    <row r="122" spans="1:8" ht="12.75" customHeight="1">
      <c r="C122" s="177" t="s">
        <v>5</v>
      </c>
      <c r="D122" s="182">
        <v>3</v>
      </c>
      <c r="E122" s="179" t="s">
        <v>6</v>
      </c>
      <c r="F122" s="248"/>
      <c r="G122" s="179" t="s">
        <v>4</v>
      </c>
      <c r="H122" s="181">
        <f>(D122*F122)</f>
        <v>0</v>
      </c>
    </row>
    <row r="123" spans="1:8" ht="12.75" customHeight="1">
      <c r="B123" s="176" t="s">
        <v>199</v>
      </c>
      <c r="C123" s="177"/>
      <c r="D123" s="182"/>
      <c r="E123" s="179"/>
      <c r="F123" s="180"/>
      <c r="G123" s="179"/>
      <c r="H123" s="181"/>
    </row>
    <row r="124" spans="1:8" ht="12.75" customHeight="1">
      <c r="C124" s="177" t="s">
        <v>5</v>
      </c>
      <c r="D124" s="182">
        <v>2</v>
      </c>
      <c r="E124" s="179" t="s">
        <v>6</v>
      </c>
      <c r="F124" s="248"/>
      <c r="G124" s="179" t="s">
        <v>4</v>
      </c>
      <c r="H124" s="181">
        <f>(D124*F124)</f>
        <v>0</v>
      </c>
    </row>
    <row r="125" spans="1:8" ht="25.5" customHeight="1">
      <c r="B125" s="176" t="s">
        <v>110</v>
      </c>
      <c r="C125" s="177"/>
      <c r="D125" s="182"/>
      <c r="E125" s="179"/>
      <c r="F125" s="180"/>
      <c r="G125" s="179"/>
      <c r="H125" s="181"/>
    </row>
    <row r="126" spans="1:8" ht="12.75" customHeight="1">
      <c r="C126" s="177" t="s">
        <v>5</v>
      </c>
      <c r="D126" s="182">
        <v>1</v>
      </c>
      <c r="E126" s="179" t="s">
        <v>6</v>
      </c>
      <c r="F126" s="248"/>
      <c r="G126" s="179" t="s">
        <v>4</v>
      </c>
      <c r="H126" s="181">
        <f>(D126*F126)</f>
        <v>0</v>
      </c>
    </row>
    <row r="127" spans="1:8" ht="25.5" customHeight="1">
      <c r="B127" s="176" t="s">
        <v>111</v>
      </c>
      <c r="C127" s="177"/>
      <c r="D127" s="178"/>
      <c r="E127" s="179"/>
      <c r="F127" s="180"/>
      <c r="G127" s="179"/>
      <c r="H127" s="181"/>
    </row>
    <row r="128" spans="1:8" ht="12.75" customHeight="1">
      <c r="C128" s="177" t="s">
        <v>5</v>
      </c>
      <c r="D128" s="182">
        <v>1</v>
      </c>
      <c r="E128" s="179" t="s">
        <v>6</v>
      </c>
      <c r="F128" s="248"/>
      <c r="G128" s="179" t="s">
        <v>4</v>
      </c>
      <c r="H128" s="181">
        <f>(D128*F128)</f>
        <v>0</v>
      </c>
    </row>
    <row r="129" spans="1:8" ht="25.5" customHeight="1">
      <c r="B129" s="176" t="s">
        <v>112</v>
      </c>
      <c r="C129" s="177"/>
      <c r="D129" s="178"/>
      <c r="E129" s="179"/>
      <c r="F129" s="180"/>
      <c r="G129" s="179"/>
      <c r="H129" s="181"/>
    </row>
    <row r="130" spans="1:8" ht="12.75" customHeight="1">
      <c r="B130" s="159"/>
      <c r="C130" s="177" t="s">
        <v>5</v>
      </c>
      <c r="D130" s="182">
        <v>1</v>
      </c>
      <c r="E130" s="179" t="s">
        <v>6</v>
      </c>
      <c r="F130" s="248"/>
      <c r="G130" s="179" t="s">
        <v>4</v>
      </c>
      <c r="H130" s="181">
        <f>(D130*F130)</f>
        <v>0</v>
      </c>
    </row>
    <row r="131" spans="1:8" ht="12.75" customHeight="1">
      <c r="B131" s="176" t="s">
        <v>113</v>
      </c>
      <c r="C131" s="177"/>
      <c r="D131" s="178"/>
      <c r="E131" s="179"/>
      <c r="F131" s="180"/>
      <c r="G131" s="179"/>
      <c r="H131" s="181"/>
    </row>
    <row r="132" spans="1:8" ht="12.75" customHeight="1">
      <c r="C132" s="177" t="s">
        <v>5</v>
      </c>
      <c r="D132" s="182">
        <v>6</v>
      </c>
      <c r="E132" s="179" t="s">
        <v>6</v>
      </c>
      <c r="F132" s="248"/>
      <c r="G132" s="179" t="s">
        <v>4</v>
      </c>
      <c r="H132" s="181">
        <f>(D132*F132)</f>
        <v>0</v>
      </c>
    </row>
    <row r="133" spans="1:8" ht="12.75" customHeight="1">
      <c r="B133" s="176" t="s">
        <v>114</v>
      </c>
      <c r="C133" s="177"/>
      <c r="D133" s="178"/>
      <c r="E133" s="179"/>
      <c r="F133" s="180"/>
      <c r="G133" s="179"/>
      <c r="H133" s="181"/>
    </row>
    <row r="134" spans="1:8" ht="12.75" customHeight="1">
      <c r="C134" s="177" t="s">
        <v>5</v>
      </c>
      <c r="D134" s="182">
        <v>2</v>
      </c>
      <c r="E134" s="179" t="s">
        <v>6</v>
      </c>
      <c r="F134" s="248"/>
      <c r="G134" s="179" t="s">
        <v>4</v>
      </c>
      <c r="H134" s="181">
        <f>(D134*F134)</f>
        <v>0</v>
      </c>
    </row>
    <row r="135" spans="1:8" ht="25.5" customHeight="1">
      <c r="A135" s="157" t="s">
        <v>14</v>
      </c>
      <c r="B135" s="176" t="s">
        <v>151</v>
      </c>
      <c r="C135" s="177"/>
      <c r="D135" s="182"/>
      <c r="E135" s="179"/>
      <c r="F135" s="180"/>
      <c r="G135" s="179"/>
      <c r="H135" s="181"/>
    </row>
    <row r="136" spans="1:8" ht="12.75" customHeight="1">
      <c r="C136" s="177" t="s">
        <v>5</v>
      </c>
      <c r="D136" s="182">
        <v>6</v>
      </c>
      <c r="E136" s="179" t="s">
        <v>6</v>
      </c>
      <c r="F136" s="248"/>
      <c r="G136" s="179" t="s">
        <v>4</v>
      </c>
      <c r="H136" s="181">
        <f>(D136*F136)</f>
        <v>0</v>
      </c>
    </row>
    <row r="137" spans="1:8" ht="25.5">
      <c r="A137" s="157" t="s">
        <v>8</v>
      </c>
      <c r="B137" s="176" t="s">
        <v>117</v>
      </c>
      <c r="C137" s="177"/>
      <c r="D137" s="182"/>
      <c r="E137" s="179"/>
      <c r="F137" s="180"/>
      <c r="G137" s="179"/>
      <c r="H137" s="181"/>
    </row>
    <row r="138" spans="1:8" ht="12.75" customHeight="1">
      <c r="C138" s="177" t="s">
        <v>5</v>
      </c>
      <c r="D138" s="182">
        <v>12</v>
      </c>
      <c r="E138" s="179" t="s">
        <v>6</v>
      </c>
      <c r="F138" s="248"/>
      <c r="G138" s="179" t="s">
        <v>4</v>
      </c>
      <c r="H138" s="181">
        <f>(D138*F138)</f>
        <v>0</v>
      </c>
    </row>
    <row r="139" spans="1:8" ht="51">
      <c r="A139" s="157" t="s">
        <v>9</v>
      </c>
      <c r="B139" s="176" t="s">
        <v>200</v>
      </c>
      <c r="C139" s="177"/>
      <c r="D139" s="182"/>
      <c r="E139" s="179"/>
      <c r="F139" s="180"/>
      <c r="G139" s="179"/>
      <c r="H139" s="181"/>
    </row>
    <row r="140" spans="1:8" ht="12.75" customHeight="1">
      <c r="C140" s="177" t="s">
        <v>5</v>
      </c>
      <c r="D140" s="182">
        <v>12</v>
      </c>
      <c r="E140" s="179" t="s">
        <v>6</v>
      </c>
      <c r="F140" s="248"/>
      <c r="G140" s="179" t="s">
        <v>4</v>
      </c>
      <c r="H140" s="181">
        <f>(D140*F140)</f>
        <v>0</v>
      </c>
    </row>
    <row r="141" spans="1:8" ht="38.25" customHeight="1">
      <c r="A141" s="157" t="s">
        <v>9</v>
      </c>
      <c r="B141" s="176" t="s">
        <v>201</v>
      </c>
      <c r="C141" s="177"/>
      <c r="D141" s="182"/>
      <c r="E141" s="179"/>
      <c r="F141" s="180"/>
      <c r="G141" s="179"/>
      <c r="H141" s="181"/>
    </row>
    <row r="142" spans="1:8" ht="12.75" customHeight="1">
      <c r="C142" s="177" t="s">
        <v>11</v>
      </c>
      <c r="D142" s="178">
        <v>55</v>
      </c>
      <c r="E142" s="179" t="s">
        <v>6</v>
      </c>
      <c r="F142" s="248"/>
      <c r="G142" s="179" t="s">
        <v>4</v>
      </c>
      <c r="H142" s="181">
        <f>(D142*F142)</f>
        <v>0</v>
      </c>
    </row>
    <row r="143" spans="1:8" ht="51">
      <c r="A143" s="157" t="s">
        <v>43</v>
      </c>
      <c r="B143" s="176" t="s">
        <v>116</v>
      </c>
      <c r="C143" s="177"/>
      <c r="D143" s="182"/>
      <c r="E143" s="179"/>
      <c r="F143" s="180"/>
      <c r="G143" s="179"/>
      <c r="H143" s="181"/>
    </row>
    <row r="144" spans="1:8" ht="12.75" customHeight="1">
      <c r="C144" s="177" t="s">
        <v>7</v>
      </c>
      <c r="D144" s="178">
        <v>307.8</v>
      </c>
      <c r="E144" s="179" t="s">
        <v>6</v>
      </c>
      <c r="F144" s="248"/>
      <c r="G144" s="179" t="s">
        <v>4</v>
      </c>
      <c r="H144" s="181">
        <f>(D144*F144)</f>
        <v>0</v>
      </c>
    </row>
    <row r="145" spans="1:8" ht="25.5" customHeight="1">
      <c r="A145" s="157" t="s">
        <v>49</v>
      </c>
      <c r="B145" s="176" t="s">
        <v>202</v>
      </c>
      <c r="C145" s="177"/>
      <c r="D145" s="182"/>
      <c r="E145" s="179"/>
      <c r="F145" s="180"/>
      <c r="G145" s="179"/>
      <c r="H145" s="181"/>
    </row>
    <row r="146" spans="1:8" ht="12.75" customHeight="1">
      <c r="C146" s="177" t="s">
        <v>7</v>
      </c>
      <c r="D146" s="178">
        <v>10.9</v>
      </c>
      <c r="E146" s="179" t="s">
        <v>6</v>
      </c>
      <c r="F146" s="248"/>
      <c r="G146" s="179" t="s">
        <v>4</v>
      </c>
      <c r="H146" s="181">
        <f>(D146*F146)</f>
        <v>0</v>
      </c>
    </row>
    <row r="147" spans="1:8" ht="12.75" customHeight="1">
      <c r="C147" s="177"/>
      <c r="D147" s="178"/>
      <c r="E147" s="179"/>
      <c r="F147" s="180"/>
      <c r="G147" s="179"/>
      <c r="H147" s="181"/>
    </row>
    <row r="148" spans="1:8" ht="25.5">
      <c r="A148" s="157" t="s">
        <v>50</v>
      </c>
      <c r="B148" s="176" t="s">
        <v>119</v>
      </c>
      <c r="C148" s="177"/>
      <c r="D148" s="178"/>
      <c r="E148" s="179"/>
      <c r="F148" s="180"/>
      <c r="G148" s="179"/>
      <c r="H148" s="181"/>
    </row>
    <row r="149" spans="1:8">
      <c r="C149" s="177" t="s">
        <v>7</v>
      </c>
      <c r="D149" s="178">
        <v>19.600000000000001</v>
      </c>
      <c r="E149" s="179" t="s">
        <v>6</v>
      </c>
      <c r="F149" s="248"/>
      <c r="G149" s="179" t="s">
        <v>4</v>
      </c>
      <c r="H149" s="181">
        <f>(D149*F149)</f>
        <v>0</v>
      </c>
    </row>
    <row r="150" spans="1:8" ht="63.75">
      <c r="A150" s="157" t="s">
        <v>51</v>
      </c>
      <c r="B150" s="176" t="s">
        <v>120</v>
      </c>
      <c r="C150" s="177"/>
      <c r="D150" s="178"/>
      <c r="E150" s="179"/>
      <c r="F150" s="180"/>
      <c r="G150" s="179"/>
      <c r="H150" s="181"/>
    </row>
    <row r="151" spans="1:8" ht="12.75" customHeight="1">
      <c r="C151" s="177" t="s">
        <v>48</v>
      </c>
      <c r="D151" s="178">
        <v>35.700000000000003</v>
      </c>
      <c r="E151" s="179" t="s">
        <v>6</v>
      </c>
      <c r="F151" s="248"/>
      <c r="G151" s="179" t="s">
        <v>4</v>
      </c>
      <c r="H151" s="181">
        <f>(D151*F151)</f>
        <v>0</v>
      </c>
    </row>
    <row r="152" spans="1:8" ht="89.25">
      <c r="A152" s="157" t="s">
        <v>52</v>
      </c>
      <c r="B152" s="176" t="s">
        <v>203</v>
      </c>
      <c r="C152" s="177"/>
      <c r="D152" s="178"/>
      <c r="E152" s="179"/>
      <c r="F152" s="180"/>
      <c r="G152" s="179"/>
      <c r="H152" s="181"/>
    </row>
    <row r="153" spans="1:8" ht="12.75" customHeight="1">
      <c r="C153" s="177" t="s">
        <v>48</v>
      </c>
      <c r="D153" s="178">
        <v>1.7</v>
      </c>
      <c r="E153" s="179" t="s">
        <v>6</v>
      </c>
      <c r="F153" s="248"/>
      <c r="G153" s="179" t="s">
        <v>4</v>
      </c>
      <c r="H153" s="181">
        <f>(D153*F153)</f>
        <v>0</v>
      </c>
    </row>
    <row r="154" spans="1:8" ht="38.25" customHeight="1">
      <c r="A154" s="157" t="s">
        <v>54</v>
      </c>
      <c r="B154" s="176" t="s">
        <v>121</v>
      </c>
      <c r="C154" s="177"/>
      <c r="D154" s="178"/>
      <c r="E154" s="179"/>
      <c r="F154" s="180"/>
      <c r="G154" s="179"/>
      <c r="H154" s="181"/>
    </row>
    <row r="155" spans="1:8" ht="12.75" customHeight="1">
      <c r="C155" s="177" t="s">
        <v>48</v>
      </c>
      <c r="D155" s="178">
        <v>0.5</v>
      </c>
      <c r="E155" s="179" t="s">
        <v>6</v>
      </c>
      <c r="F155" s="246"/>
      <c r="G155" s="179" t="s">
        <v>4</v>
      </c>
      <c r="H155" s="181">
        <f>(D155*F155)</f>
        <v>0</v>
      </c>
    </row>
    <row r="156" spans="1:8" ht="63.75" customHeight="1">
      <c r="A156" s="157" t="s">
        <v>53</v>
      </c>
      <c r="B156" s="176" t="s">
        <v>122</v>
      </c>
      <c r="C156" s="177"/>
      <c r="D156" s="178"/>
      <c r="E156" s="179"/>
      <c r="F156" s="180"/>
      <c r="G156" s="179"/>
      <c r="H156" s="181"/>
    </row>
    <row r="157" spans="1:8" ht="12.75" customHeight="1">
      <c r="C157" s="177" t="s">
        <v>48</v>
      </c>
      <c r="D157" s="178">
        <v>35.700000000000003</v>
      </c>
      <c r="E157" s="179" t="s">
        <v>6</v>
      </c>
      <c r="F157" s="246"/>
      <c r="G157" s="179" t="s">
        <v>4</v>
      </c>
      <c r="H157" s="181">
        <f>(D157*F157)</f>
        <v>0</v>
      </c>
    </row>
    <row r="158" spans="1:8" ht="63.75" customHeight="1">
      <c r="A158" s="157" t="s">
        <v>55</v>
      </c>
      <c r="B158" s="176" t="s">
        <v>123</v>
      </c>
      <c r="C158" s="177"/>
      <c r="D158" s="178"/>
      <c r="E158" s="179"/>
      <c r="F158" s="180"/>
      <c r="G158" s="179"/>
      <c r="H158" s="181"/>
    </row>
    <row r="159" spans="1:8" ht="12.75" customHeight="1">
      <c r="C159" s="177" t="s">
        <v>48</v>
      </c>
      <c r="D159" s="178">
        <v>1.7</v>
      </c>
      <c r="E159" s="179" t="s">
        <v>6</v>
      </c>
      <c r="F159" s="246"/>
      <c r="G159" s="179" t="s">
        <v>4</v>
      </c>
      <c r="H159" s="181">
        <f>(D159*F159)</f>
        <v>0</v>
      </c>
    </row>
    <row r="160" spans="1:8" ht="51" customHeight="1">
      <c r="A160" s="157" t="s">
        <v>77</v>
      </c>
      <c r="B160" s="176" t="s">
        <v>204</v>
      </c>
      <c r="C160" s="177"/>
      <c r="D160" s="182"/>
      <c r="E160" s="179"/>
      <c r="F160" s="180"/>
      <c r="G160" s="179"/>
      <c r="H160" s="181"/>
    </row>
    <row r="161" spans="1:8" ht="12.75" customHeight="1">
      <c r="C161" s="177" t="s">
        <v>48</v>
      </c>
      <c r="D161" s="178">
        <v>0.9</v>
      </c>
      <c r="E161" s="179" t="s">
        <v>6</v>
      </c>
      <c r="F161" s="246"/>
      <c r="G161" s="179" t="s">
        <v>4</v>
      </c>
      <c r="H161" s="181">
        <f>(D161*F161)</f>
        <v>0</v>
      </c>
    </row>
    <row r="162" spans="1:8" ht="25.5" customHeight="1">
      <c r="A162" s="157" t="s">
        <v>78</v>
      </c>
      <c r="B162" s="176" t="s">
        <v>205</v>
      </c>
      <c r="C162" s="177"/>
      <c r="D162" s="178"/>
      <c r="E162" s="179"/>
      <c r="F162" s="180"/>
      <c r="G162" s="179"/>
      <c r="H162" s="181"/>
    </row>
    <row r="163" spans="1:8" ht="12.75" customHeight="1">
      <c r="C163" s="177" t="s">
        <v>48</v>
      </c>
      <c r="D163" s="178">
        <v>4.2</v>
      </c>
      <c r="E163" s="179" t="s">
        <v>6</v>
      </c>
      <c r="F163" s="246"/>
      <c r="G163" s="179" t="s">
        <v>4</v>
      </c>
      <c r="H163" s="181">
        <f>(D163*F163)</f>
        <v>0</v>
      </c>
    </row>
    <row r="164" spans="1:8" ht="63.75">
      <c r="A164" s="157" t="s">
        <v>79</v>
      </c>
      <c r="B164" s="176" t="s">
        <v>118</v>
      </c>
      <c r="C164" s="183"/>
      <c r="D164" s="184"/>
      <c r="E164" s="179"/>
      <c r="F164" s="185"/>
      <c r="G164" s="179"/>
      <c r="H164" s="186"/>
    </row>
    <row r="165" spans="1:8" ht="12.75" customHeight="1">
      <c r="B165" s="159"/>
      <c r="C165" s="183"/>
      <c r="D165" s="184"/>
      <c r="E165" s="179"/>
      <c r="F165" s="185"/>
      <c r="G165" s="179"/>
      <c r="H165" s="186"/>
    </row>
    <row r="166" spans="1:8" ht="12.75" customHeight="1">
      <c r="B166" s="176" t="s">
        <v>56</v>
      </c>
      <c r="C166" s="183"/>
      <c r="D166" s="184"/>
      <c r="E166" s="179"/>
      <c r="F166" s="185"/>
      <c r="G166" s="179"/>
      <c r="H166" s="186"/>
    </row>
    <row r="167" spans="1:8" ht="12.75" customHeight="1">
      <c r="B167" s="159"/>
      <c r="C167" s="183" t="s">
        <v>7</v>
      </c>
      <c r="D167" s="184">
        <v>302.10000000000002</v>
      </c>
      <c r="E167" s="179" t="s">
        <v>6</v>
      </c>
      <c r="F167" s="246"/>
      <c r="G167" s="179" t="s">
        <v>4</v>
      </c>
      <c r="H167" s="186">
        <f>(D167*F167)</f>
        <v>0</v>
      </c>
    </row>
    <row r="168" spans="1:8" ht="38.25" customHeight="1">
      <c r="B168" s="176" t="s">
        <v>124</v>
      </c>
      <c r="C168" s="183"/>
      <c r="D168" s="184"/>
      <c r="E168" s="179"/>
      <c r="F168" s="185"/>
      <c r="G168" s="179"/>
      <c r="H168" s="186"/>
    </row>
    <row r="169" spans="1:8" ht="12.75" customHeight="1">
      <c r="C169" s="177" t="s">
        <v>7</v>
      </c>
      <c r="D169" s="184">
        <v>547.29999999999995</v>
      </c>
      <c r="E169" s="179" t="s">
        <v>6</v>
      </c>
      <c r="F169" s="246"/>
      <c r="G169" s="179" t="s">
        <v>4</v>
      </c>
      <c r="H169" s="186">
        <f>(D169*F169)</f>
        <v>0</v>
      </c>
    </row>
    <row r="170" spans="1:8" ht="25.5" customHeight="1">
      <c r="A170" s="157" t="s">
        <v>80</v>
      </c>
      <c r="B170" s="176" t="s">
        <v>616</v>
      </c>
      <c r="C170" s="183"/>
      <c r="D170" s="184"/>
      <c r="E170" s="179"/>
      <c r="F170" s="185"/>
      <c r="G170" s="179"/>
      <c r="H170" s="186"/>
    </row>
    <row r="171" spans="1:8" ht="12" customHeight="1">
      <c r="C171" s="177" t="s">
        <v>328</v>
      </c>
      <c r="D171" s="187">
        <v>30</v>
      </c>
      <c r="E171" s="179" t="s">
        <v>6</v>
      </c>
      <c r="F171" s="246"/>
      <c r="G171" s="179" t="s">
        <v>4</v>
      </c>
      <c r="H171" s="186">
        <f>(D171*F171)</f>
        <v>0</v>
      </c>
    </row>
    <row r="172" spans="1:8" ht="12" customHeight="1">
      <c r="C172" s="177"/>
      <c r="D172" s="187"/>
      <c r="E172" s="179"/>
      <c r="F172" s="185"/>
      <c r="G172" s="179"/>
      <c r="H172" s="186"/>
    </row>
    <row r="173" spans="1:8" ht="89.25">
      <c r="A173" s="157" t="s">
        <v>81</v>
      </c>
      <c r="B173" s="176" t="s">
        <v>633</v>
      </c>
      <c r="C173" s="177"/>
      <c r="D173" s="178"/>
      <c r="E173" s="179"/>
      <c r="F173" s="180"/>
      <c r="G173" s="179"/>
      <c r="H173" s="181"/>
    </row>
    <row r="174" spans="1:8" ht="12.75" customHeight="1">
      <c r="B174" s="188"/>
      <c r="C174" s="189" t="s">
        <v>48</v>
      </c>
      <c r="D174" s="190">
        <v>69.900000000000006</v>
      </c>
      <c r="E174" s="191" t="s">
        <v>6</v>
      </c>
      <c r="F174" s="248"/>
      <c r="G174" s="191" t="s">
        <v>4</v>
      </c>
      <c r="H174" s="193">
        <f>(D174*F174)</f>
        <v>0</v>
      </c>
    </row>
    <row r="175" spans="1:8" ht="12.75" customHeight="1">
      <c r="B175" s="194"/>
      <c r="C175" s="177"/>
      <c r="D175" s="178"/>
      <c r="E175" s="179"/>
      <c r="F175" s="180"/>
      <c r="G175" s="179"/>
      <c r="H175" s="181"/>
    </row>
    <row r="176" spans="1:8" ht="12.75" customHeight="1">
      <c r="B176" s="194" t="s">
        <v>57</v>
      </c>
      <c r="C176" s="177"/>
      <c r="D176" s="178"/>
      <c r="E176" s="179"/>
      <c r="F176" s="180"/>
      <c r="G176" s="195" t="s">
        <v>4</v>
      </c>
      <c r="H176" s="181">
        <f>SUM(H69:H174)</f>
        <v>0</v>
      </c>
    </row>
    <row r="177" spans="1:8" ht="12.75" customHeight="1">
      <c r="B177" s="194"/>
      <c r="C177" s="177"/>
      <c r="D177" s="178"/>
      <c r="E177" s="179"/>
      <c r="F177" s="180"/>
      <c r="G177" s="195"/>
      <c r="H177" s="181"/>
    </row>
    <row r="178" spans="1:8" ht="12.75" customHeight="1">
      <c r="B178" s="194"/>
      <c r="C178" s="177"/>
      <c r="D178" s="178"/>
      <c r="E178" s="179"/>
      <c r="F178" s="180"/>
      <c r="G178" s="195"/>
      <c r="H178" s="181"/>
    </row>
    <row r="179" spans="1:8" ht="12.75" customHeight="1">
      <c r="B179" s="194" t="s">
        <v>61</v>
      </c>
      <c r="C179" s="177"/>
      <c r="D179" s="178"/>
      <c r="E179" s="179"/>
      <c r="F179" s="180"/>
      <c r="G179" s="195"/>
      <c r="H179" s="181"/>
    </row>
    <row r="180" spans="1:8" ht="12.75" customHeight="1">
      <c r="B180" s="194"/>
      <c r="C180" s="177"/>
      <c r="D180" s="178"/>
      <c r="E180" s="179"/>
      <c r="F180" s="180"/>
      <c r="G180" s="195"/>
      <c r="H180" s="181"/>
    </row>
    <row r="181" spans="1:8" ht="89.25" customHeight="1">
      <c r="A181" s="157" t="s">
        <v>15</v>
      </c>
      <c r="B181" s="176" t="s">
        <v>126</v>
      </c>
      <c r="D181" s="196"/>
      <c r="F181" s="160"/>
      <c r="H181" s="197"/>
    </row>
    <row r="182" spans="1:8" ht="12.75" customHeight="1">
      <c r="D182" s="196"/>
      <c r="F182" s="160"/>
      <c r="H182" s="197"/>
    </row>
    <row r="183" spans="1:8" ht="25.5" customHeight="1">
      <c r="B183" s="176" t="s">
        <v>58</v>
      </c>
      <c r="D183" s="196"/>
      <c r="F183" s="160"/>
      <c r="H183" s="197"/>
    </row>
    <row r="184" spans="1:8" ht="12.75" customHeight="1">
      <c r="C184" s="177" t="s">
        <v>7</v>
      </c>
      <c r="D184" s="184">
        <v>38</v>
      </c>
      <c r="E184" s="179" t="s">
        <v>6</v>
      </c>
      <c r="F184" s="248"/>
      <c r="G184" s="179" t="s">
        <v>4</v>
      </c>
      <c r="H184" s="181">
        <f>(D184*F184)</f>
        <v>0</v>
      </c>
    </row>
    <row r="185" spans="1:8" ht="12.75" customHeight="1">
      <c r="B185" s="176" t="s">
        <v>59</v>
      </c>
      <c r="D185" s="196"/>
      <c r="F185" s="160"/>
      <c r="H185" s="197"/>
    </row>
    <row r="186" spans="1:8" ht="12.75" customHeight="1">
      <c r="C186" s="177" t="s">
        <v>48</v>
      </c>
      <c r="D186" s="184">
        <v>4.4000000000000004</v>
      </c>
      <c r="E186" s="179" t="s">
        <v>6</v>
      </c>
      <c r="F186" s="246"/>
      <c r="G186" s="179" t="s">
        <v>4</v>
      </c>
      <c r="H186" s="181">
        <f>(D186*F186)</f>
        <v>0</v>
      </c>
    </row>
    <row r="187" spans="1:8" ht="102" customHeight="1">
      <c r="B187" s="176" t="s">
        <v>127</v>
      </c>
      <c r="D187" s="196"/>
      <c r="F187" s="160"/>
      <c r="H187" s="197"/>
    </row>
    <row r="188" spans="1:8" ht="12.75" customHeight="1">
      <c r="C188" s="177" t="s">
        <v>60</v>
      </c>
      <c r="D188" s="184">
        <v>265</v>
      </c>
      <c r="E188" s="179" t="s">
        <v>6</v>
      </c>
      <c r="F188" s="248"/>
      <c r="G188" s="179" t="s">
        <v>4</v>
      </c>
      <c r="H188" s="181">
        <f>(D188*F188)</f>
        <v>0</v>
      </c>
    </row>
    <row r="189" spans="1:8" ht="25.5" customHeight="1">
      <c r="A189" s="157" t="s">
        <v>16</v>
      </c>
      <c r="B189" s="176" t="s">
        <v>133</v>
      </c>
      <c r="C189" s="177"/>
      <c r="D189" s="184"/>
      <c r="E189" s="179"/>
      <c r="F189" s="180"/>
      <c r="G189" s="179"/>
      <c r="H189" s="181"/>
    </row>
    <row r="190" spans="1:8" ht="12.75" customHeight="1">
      <c r="C190" s="177"/>
      <c r="D190" s="184"/>
      <c r="E190" s="179"/>
      <c r="F190" s="180"/>
      <c r="G190" s="179"/>
      <c r="H190" s="181"/>
    </row>
    <row r="191" spans="1:8" ht="12.75" customHeight="1">
      <c r="B191" s="176" t="s">
        <v>128</v>
      </c>
      <c r="C191" s="177"/>
      <c r="D191" s="184"/>
      <c r="E191" s="179"/>
      <c r="F191" s="180"/>
      <c r="G191" s="179"/>
      <c r="H191" s="181"/>
    </row>
    <row r="192" spans="1:8" ht="12.75" customHeight="1">
      <c r="C192" s="177" t="s">
        <v>7</v>
      </c>
      <c r="D192" s="184">
        <v>25</v>
      </c>
      <c r="E192" s="179" t="s">
        <v>6</v>
      </c>
      <c r="F192" s="248"/>
      <c r="G192" s="179" t="s">
        <v>4</v>
      </c>
      <c r="H192" s="181">
        <f>(D192*F192)</f>
        <v>0</v>
      </c>
    </row>
    <row r="193" spans="1:8" ht="12.75" customHeight="1">
      <c r="B193" s="176" t="s">
        <v>129</v>
      </c>
      <c r="D193" s="196"/>
      <c r="F193" s="160"/>
      <c r="H193" s="197"/>
    </row>
    <row r="194" spans="1:8" ht="12.75" customHeight="1">
      <c r="C194" s="177" t="s">
        <v>48</v>
      </c>
      <c r="D194" s="184">
        <v>5.5</v>
      </c>
      <c r="E194" s="179" t="s">
        <v>6</v>
      </c>
      <c r="F194" s="246"/>
      <c r="G194" s="179" t="s">
        <v>4</v>
      </c>
      <c r="H194" s="181">
        <f>(D194*F194)</f>
        <v>0</v>
      </c>
    </row>
    <row r="195" spans="1:8" ht="51" customHeight="1">
      <c r="A195" s="157" t="s">
        <v>16</v>
      </c>
      <c r="B195" s="194" t="s">
        <v>130</v>
      </c>
      <c r="C195" s="177"/>
      <c r="D195" s="178"/>
      <c r="E195" s="179"/>
      <c r="F195" s="180"/>
      <c r="G195" s="195"/>
      <c r="H195" s="181"/>
    </row>
    <row r="196" spans="1:8" ht="12.75" customHeight="1">
      <c r="B196" s="188"/>
      <c r="C196" s="198" t="s">
        <v>7</v>
      </c>
      <c r="D196" s="199">
        <v>19.600000000000001</v>
      </c>
      <c r="E196" s="191" t="s">
        <v>6</v>
      </c>
      <c r="F196" s="247"/>
      <c r="G196" s="191" t="s">
        <v>4</v>
      </c>
      <c r="H196" s="201">
        <f>(D196*F196)</f>
        <v>0</v>
      </c>
    </row>
    <row r="197" spans="1:8" ht="12.75" customHeight="1">
      <c r="B197" s="194"/>
      <c r="C197" s="177"/>
      <c r="D197" s="178"/>
      <c r="E197" s="179"/>
      <c r="F197" s="180"/>
    </row>
    <row r="198" spans="1:8" ht="12.75" customHeight="1">
      <c r="B198" s="194" t="s">
        <v>42</v>
      </c>
      <c r="C198" s="177"/>
      <c r="D198" s="178"/>
      <c r="E198" s="179"/>
      <c r="F198" s="180"/>
      <c r="G198" s="179" t="s">
        <v>4</v>
      </c>
      <c r="H198" s="181">
        <f>SUM(H184:H197)</f>
        <v>0</v>
      </c>
    </row>
    <row r="199" spans="1:8" ht="12.75" customHeight="1">
      <c r="B199" s="194"/>
      <c r="C199" s="177"/>
      <c r="D199" s="178"/>
      <c r="E199" s="179"/>
      <c r="F199" s="180"/>
      <c r="G199" s="179"/>
      <c r="H199" s="181"/>
    </row>
    <row r="200" spans="1:8" ht="12.75" customHeight="1">
      <c r="B200" s="194"/>
      <c r="C200" s="177"/>
      <c r="D200" s="178"/>
      <c r="E200" s="179"/>
      <c r="F200" s="180"/>
      <c r="G200" s="179"/>
      <c r="H200" s="181"/>
    </row>
    <row r="201" spans="1:8" ht="12.75" customHeight="1">
      <c r="B201" s="194"/>
      <c r="C201" s="177"/>
      <c r="D201" s="178"/>
      <c r="E201" s="179"/>
      <c r="F201" s="180"/>
      <c r="G201" s="179"/>
      <c r="H201" s="181"/>
    </row>
    <row r="202" spans="1:8" ht="12.75" customHeight="1">
      <c r="B202" s="194"/>
      <c r="C202" s="177"/>
      <c r="D202" s="178"/>
      <c r="E202" s="179"/>
      <c r="F202" s="180"/>
      <c r="G202" s="179"/>
      <c r="H202" s="181"/>
    </row>
    <row r="203" spans="1:8" ht="12.75" customHeight="1">
      <c r="B203" s="194"/>
      <c r="C203" s="177"/>
      <c r="D203" s="178"/>
      <c r="E203" s="179"/>
      <c r="F203" s="180"/>
      <c r="G203" s="179"/>
      <c r="H203" s="181"/>
    </row>
    <row r="204" spans="1:8" ht="12.75" customHeight="1">
      <c r="B204" s="194"/>
      <c r="C204" s="177"/>
      <c r="D204" s="178"/>
      <c r="E204" s="179"/>
      <c r="F204" s="180"/>
      <c r="G204" s="179"/>
      <c r="H204" s="181"/>
    </row>
    <row r="205" spans="1:8" ht="12.75" customHeight="1">
      <c r="B205" s="194"/>
      <c r="C205" s="177"/>
      <c r="D205" s="178"/>
      <c r="E205" s="179"/>
      <c r="F205" s="180"/>
      <c r="G205" s="195"/>
      <c r="H205" s="181"/>
    </row>
    <row r="206" spans="1:8" ht="12.75" customHeight="1">
      <c r="B206" s="194" t="s">
        <v>62</v>
      </c>
      <c r="C206" s="177"/>
      <c r="D206" s="178"/>
      <c r="E206" s="179"/>
      <c r="F206" s="180"/>
      <c r="G206" s="195"/>
      <c r="H206" s="181"/>
    </row>
    <row r="207" spans="1:8" ht="12.75" customHeight="1">
      <c r="B207" s="194"/>
      <c r="C207" s="177"/>
      <c r="D207" s="178"/>
      <c r="E207" s="179"/>
      <c r="F207" s="180"/>
      <c r="G207" s="195"/>
      <c r="H207" s="181"/>
    </row>
    <row r="208" spans="1:8" ht="114.75" customHeight="1">
      <c r="A208" s="157" t="s">
        <v>15</v>
      </c>
      <c r="B208" s="194" t="s">
        <v>206</v>
      </c>
      <c r="C208" s="177"/>
      <c r="D208" s="178"/>
      <c r="E208" s="179"/>
      <c r="F208" s="180"/>
      <c r="G208" s="195"/>
      <c r="H208" s="181"/>
    </row>
    <row r="209" spans="1:8" ht="12.75" customHeight="1">
      <c r="B209" s="194"/>
      <c r="C209" s="177" t="s">
        <v>11</v>
      </c>
      <c r="D209" s="178">
        <v>269.2</v>
      </c>
      <c r="E209" s="179" t="s">
        <v>6</v>
      </c>
      <c r="F209" s="246"/>
      <c r="G209" s="179" t="s">
        <v>4</v>
      </c>
      <c r="H209" s="181">
        <f>(D209*F209)</f>
        <v>0</v>
      </c>
    </row>
    <row r="210" spans="1:8" ht="25.5" customHeight="1">
      <c r="A210" s="157" t="s">
        <v>16</v>
      </c>
      <c r="B210" s="194" t="s">
        <v>634</v>
      </c>
      <c r="C210" s="177"/>
      <c r="D210" s="178"/>
      <c r="E210" s="179"/>
      <c r="F210" s="180"/>
      <c r="G210" s="195"/>
      <c r="H210" s="181"/>
    </row>
    <row r="211" spans="1:8" ht="12.75" customHeight="1">
      <c r="B211" s="194"/>
      <c r="C211" s="177"/>
      <c r="D211" s="178"/>
      <c r="E211" s="179"/>
      <c r="F211" s="180"/>
      <c r="G211" s="195"/>
      <c r="H211" s="181"/>
    </row>
    <row r="212" spans="1:8" ht="12.75" customHeight="1">
      <c r="B212" s="194" t="s">
        <v>63</v>
      </c>
      <c r="C212" s="177"/>
      <c r="D212" s="178"/>
      <c r="E212" s="179"/>
      <c r="F212" s="180"/>
      <c r="G212" s="195"/>
      <c r="H212" s="181"/>
    </row>
    <row r="213" spans="1:8" ht="12.75" customHeight="1">
      <c r="B213" s="194"/>
      <c r="C213" s="177" t="s">
        <v>5</v>
      </c>
      <c r="D213" s="182">
        <v>7</v>
      </c>
      <c r="E213" s="179" t="s">
        <v>6</v>
      </c>
      <c r="F213" s="246"/>
      <c r="G213" s="179" t="s">
        <v>4</v>
      </c>
      <c r="H213" s="181">
        <f>(D213*F213)</f>
        <v>0</v>
      </c>
    </row>
    <row r="214" spans="1:8" ht="12.75" customHeight="1">
      <c r="B214" s="194" t="s">
        <v>64</v>
      </c>
      <c r="C214" s="177"/>
      <c r="D214" s="178"/>
      <c r="E214" s="179"/>
      <c r="F214" s="180"/>
      <c r="G214" s="195"/>
      <c r="H214" s="181"/>
    </row>
    <row r="215" spans="1:8" ht="12.75" customHeight="1">
      <c r="B215" s="194"/>
      <c r="C215" s="177" t="s">
        <v>5</v>
      </c>
      <c r="D215" s="182">
        <v>5</v>
      </c>
      <c r="E215" s="179" t="s">
        <v>6</v>
      </c>
      <c r="F215" s="246"/>
      <c r="G215" s="179" t="s">
        <v>4</v>
      </c>
      <c r="H215" s="181">
        <f>(D215*F215)</f>
        <v>0</v>
      </c>
    </row>
    <row r="216" spans="1:8" ht="12.75" customHeight="1">
      <c r="B216" s="194" t="s">
        <v>65</v>
      </c>
      <c r="C216" s="177"/>
      <c r="D216" s="178"/>
      <c r="E216" s="179"/>
      <c r="F216" s="180"/>
      <c r="G216" s="195"/>
      <c r="H216" s="181"/>
    </row>
    <row r="217" spans="1:8" ht="12.75" customHeight="1">
      <c r="B217" s="194"/>
      <c r="C217" s="177" t="s">
        <v>5</v>
      </c>
      <c r="D217" s="182">
        <v>3</v>
      </c>
      <c r="E217" s="179" t="s">
        <v>6</v>
      </c>
      <c r="F217" s="246"/>
      <c r="G217" s="179" t="s">
        <v>4</v>
      </c>
      <c r="H217" s="181">
        <f>(D217*F217)</f>
        <v>0</v>
      </c>
    </row>
    <row r="218" spans="1:8" ht="12.75" customHeight="1">
      <c r="B218" s="194" t="s">
        <v>66</v>
      </c>
      <c r="C218" s="177"/>
      <c r="D218" s="178"/>
      <c r="E218" s="179"/>
      <c r="F218" s="180"/>
      <c r="G218" s="195"/>
      <c r="H218" s="181"/>
    </row>
    <row r="219" spans="1:8" ht="12.75" customHeight="1">
      <c r="B219" s="194"/>
      <c r="C219" s="177" t="s">
        <v>5</v>
      </c>
      <c r="D219" s="182">
        <v>11</v>
      </c>
      <c r="E219" s="179" t="s">
        <v>6</v>
      </c>
      <c r="F219" s="246"/>
      <c r="G219" s="179" t="s">
        <v>4</v>
      </c>
      <c r="H219" s="181">
        <f>(D219*F219)</f>
        <v>0</v>
      </c>
    </row>
    <row r="220" spans="1:8" ht="140.25" customHeight="1">
      <c r="A220" s="157" t="s">
        <v>10</v>
      </c>
      <c r="B220" s="194" t="s">
        <v>635</v>
      </c>
      <c r="C220" s="177"/>
      <c r="D220" s="178"/>
      <c r="E220" s="179"/>
      <c r="F220" s="180"/>
      <c r="G220" s="195"/>
      <c r="H220" s="181"/>
    </row>
    <row r="221" spans="1:8" ht="12.75" customHeight="1">
      <c r="B221" s="194"/>
      <c r="C221" s="177"/>
      <c r="D221" s="178"/>
      <c r="E221" s="179"/>
      <c r="F221" s="180"/>
      <c r="G221" s="195"/>
      <c r="H221" s="181"/>
    </row>
    <row r="222" spans="1:8" ht="12.75" customHeight="1">
      <c r="B222" s="176" t="s">
        <v>56</v>
      </c>
      <c r="C222" s="183"/>
      <c r="D222" s="184"/>
      <c r="E222" s="179"/>
      <c r="F222" s="185"/>
      <c r="G222" s="179"/>
      <c r="H222" s="186"/>
    </row>
    <row r="223" spans="1:8" ht="12.75" customHeight="1">
      <c r="B223" s="159"/>
      <c r="C223" s="183" t="s">
        <v>7</v>
      </c>
      <c r="D223" s="184">
        <v>31</v>
      </c>
      <c r="E223" s="179" t="s">
        <v>6</v>
      </c>
      <c r="F223" s="246"/>
      <c r="G223" s="179" t="s">
        <v>4</v>
      </c>
      <c r="H223" s="186">
        <f>(D223*F223)</f>
        <v>0</v>
      </c>
    </row>
    <row r="224" spans="1:8" ht="12.75" customHeight="1">
      <c r="B224" s="176" t="s">
        <v>67</v>
      </c>
      <c r="C224" s="183"/>
      <c r="D224" s="184"/>
      <c r="E224" s="179"/>
      <c r="F224" s="185"/>
      <c r="G224" s="179"/>
      <c r="H224" s="186"/>
    </row>
    <row r="225" spans="1:8" ht="12.75" customHeight="1">
      <c r="C225" s="177" t="s">
        <v>7</v>
      </c>
      <c r="D225" s="184">
        <v>55</v>
      </c>
      <c r="E225" s="179" t="s">
        <v>6</v>
      </c>
      <c r="F225" s="246"/>
      <c r="G225" s="179" t="s">
        <v>4</v>
      </c>
      <c r="H225" s="186">
        <f>(D225*F225)</f>
        <v>0</v>
      </c>
    </row>
    <row r="226" spans="1:8" ht="76.5" customHeight="1">
      <c r="A226" s="157" t="s">
        <v>12</v>
      </c>
      <c r="B226" s="194" t="s">
        <v>207</v>
      </c>
      <c r="C226" s="177"/>
      <c r="D226" s="184"/>
      <c r="E226" s="179"/>
      <c r="F226" s="185"/>
      <c r="G226" s="179"/>
      <c r="H226" s="186"/>
    </row>
    <row r="227" spans="1:8" ht="12.75" customHeight="1">
      <c r="C227" s="177" t="s">
        <v>7</v>
      </c>
      <c r="D227" s="184">
        <v>43.2</v>
      </c>
      <c r="E227" s="179" t="s">
        <v>6</v>
      </c>
      <c r="F227" s="246"/>
      <c r="G227" s="179" t="s">
        <v>4</v>
      </c>
      <c r="H227" s="186">
        <f>(D227*F227)</f>
        <v>0</v>
      </c>
    </row>
    <row r="228" spans="1:8" ht="76.5" customHeight="1">
      <c r="A228" s="157" t="s">
        <v>13</v>
      </c>
      <c r="B228" s="194" t="s">
        <v>208</v>
      </c>
      <c r="C228" s="177"/>
      <c r="D228" s="178"/>
      <c r="E228" s="179"/>
      <c r="F228" s="180"/>
      <c r="G228" s="195"/>
      <c r="H228" s="181"/>
    </row>
    <row r="229" spans="1:8" ht="12.75" customHeight="1">
      <c r="B229" s="194"/>
      <c r="C229" s="177" t="s">
        <v>11</v>
      </c>
      <c r="D229" s="178">
        <v>166.9</v>
      </c>
      <c r="E229" s="179" t="s">
        <v>6</v>
      </c>
      <c r="F229" s="246"/>
      <c r="G229" s="179" t="s">
        <v>4</v>
      </c>
      <c r="H229" s="181">
        <f>(D229*F229)</f>
        <v>0</v>
      </c>
    </row>
    <row r="230" spans="1:8" ht="12.75" customHeight="1">
      <c r="B230" s="194"/>
      <c r="C230" s="177"/>
      <c r="D230" s="178"/>
      <c r="E230" s="179"/>
      <c r="F230" s="180"/>
      <c r="G230" s="179"/>
      <c r="H230" s="181"/>
    </row>
    <row r="231" spans="1:8" ht="12.75" customHeight="1">
      <c r="B231" s="194"/>
      <c r="C231" s="177"/>
      <c r="D231" s="178"/>
      <c r="E231" s="179"/>
      <c r="F231" s="180"/>
      <c r="G231" s="179"/>
      <c r="H231" s="181"/>
    </row>
    <row r="232" spans="1:8" ht="12.75" customHeight="1">
      <c r="B232" s="194"/>
      <c r="C232" s="177"/>
      <c r="D232" s="178"/>
      <c r="E232" s="179"/>
      <c r="F232" s="180"/>
      <c r="G232" s="179"/>
      <c r="H232" s="181"/>
    </row>
    <row r="233" spans="1:8" ht="38.25" customHeight="1">
      <c r="A233" s="157" t="s">
        <v>14</v>
      </c>
      <c r="B233" s="194" t="s">
        <v>131</v>
      </c>
      <c r="C233" s="177"/>
      <c r="D233" s="178"/>
      <c r="E233" s="179"/>
      <c r="F233" s="180"/>
      <c r="G233" s="179"/>
      <c r="H233" s="181"/>
    </row>
    <row r="234" spans="1:8" ht="12.75" customHeight="1">
      <c r="B234" s="202"/>
      <c r="C234" s="177" t="s">
        <v>7</v>
      </c>
      <c r="D234" s="184">
        <v>31.5</v>
      </c>
      <c r="E234" s="179" t="s">
        <v>6</v>
      </c>
      <c r="F234" s="246"/>
      <c r="G234" s="179" t="s">
        <v>4</v>
      </c>
      <c r="H234" s="186">
        <f>(D234*F234)</f>
        <v>0</v>
      </c>
    </row>
    <row r="235" spans="1:8" ht="51" customHeight="1">
      <c r="A235" s="157" t="s">
        <v>8</v>
      </c>
      <c r="B235" s="194" t="s">
        <v>209</v>
      </c>
      <c r="C235" s="177"/>
      <c r="D235" s="184"/>
      <c r="E235" s="179"/>
      <c r="F235" s="185"/>
      <c r="G235" s="179"/>
      <c r="H235" s="186"/>
    </row>
    <row r="236" spans="1:8" ht="12.75" customHeight="1">
      <c r="B236" s="202"/>
      <c r="C236" s="177"/>
      <c r="D236" s="184"/>
      <c r="E236" s="179"/>
      <c r="F236" s="185"/>
      <c r="G236" s="179"/>
      <c r="H236" s="186"/>
    </row>
    <row r="237" spans="1:8" ht="25.5" customHeight="1">
      <c r="B237" s="194" t="s">
        <v>134</v>
      </c>
      <c r="C237" s="177"/>
      <c r="D237" s="184"/>
      <c r="E237" s="179"/>
      <c r="F237" s="185"/>
      <c r="G237" s="179"/>
      <c r="H237" s="186"/>
    </row>
    <row r="238" spans="1:8" ht="12.75" customHeight="1">
      <c r="B238" s="202"/>
      <c r="C238" s="177" t="s">
        <v>7</v>
      </c>
      <c r="D238" s="184">
        <v>14.4</v>
      </c>
      <c r="E238" s="179" t="s">
        <v>6</v>
      </c>
      <c r="F238" s="246"/>
      <c r="G238" s="179" t="s">
        <v>4</v>
      </c>
      <c r="H238" s="186">
        <f>(D238*F238)</f>
        <v>0</v>
      </c>
    </row>
    <row r="239" spans="1:8" ht="25.5" customHeight="1">
      <c r="B239" s="194" t="s">
        <v>135</v>
      </c>
      <c r="C239" s="177"/>
      <c r="D239" s="184"/>
      <c r="E239" s="179"/>
      <c r="F239" s="185"/>
      <c r="G239" s="179"/>
      <c r="H239" s="186"/>
    </row>
    <row r="240" spans="1:8" ht="12.75" customHeight="1">
      <c r="B240" s="202"/>
      <c r="C240" s="177" t="s">
        <v>7</v>
      </c>
      <c r="D240" s="184">
        <v>95.4</v>
      </c>
      <c r="E240" s="179" t="s">
        <v>6</v>
      </c>
      <c r="F240" s="246"/>
      <c r="G240" s="179" t="s">
        <v>4</v>
      </c>
      <c r="H240" s="186">
        <f>(D240*F240)</f>
        <v>0</v>
      </c>
    </row>
    <row r="241" spans="1:8" ht="63.75" customHeight="1">
      <c r="A241" s="157" t="s">
        <v>9</v>
      </c>
      <c r="B241" s="194" t="s">
        <v>210</v>
      </c>
      <c r="C241" s="177"/>
      <c r="D241" s="184"/>
      <c r="E241" s="179"/>
      <c r="F241" s="185"/>
      <c r="G241" s="179"/>
      <c r="H241" s="186"/>
    </row>
    <row r="242" spans="1:8" ht="12.75" customHeight="1">
      <c r="B242" s="202"/>
      <c r="C242" s="177" t="s">
        <v>7</v>
      </c>
      <c r="D242" s="184">
        <v>14.4</v>
      </c>
      <c r="E242" s="179" t="s">
        <v>6</v>
      </c>
      <c r="F242" s="246"/>
      <c r="G242" s="179" t="s">
        <v>4</v>
      </c>
      <c r="H242" s="186">
        <f>(D242*F242)</f>
        <v>0</v>
      </c>
    </row>
    <row r="243" spans="1:8" ht="51" customHeight="1">
      <c r="A243" s="157" t="s">
        <v>43</v>
      </c>
      <c r="B243" s="385" t="s">
        <v>660</v>
      </c>
      <c r="C243" s="177"/>
      <c r="D243" s="184"/>
      <c r="E243" s="179"/>
      <c r="F243" s="185"/>
      <c r="G243" s="179"/>
      <c r="H243" s="186"/>
    </row>
    <row r="244" spans="1:8" ht="89.25" customHeight="1">
      <c r="B244" s="347" t="s">
        <v>661</v>
      </c>
      <c r="C244" s="177"/>
      <c r="D244" s="184"/>
      <c r="E244" s="179"/>
      <c r="F244" s="185"/>
      <c r="G244" s="179"/>
      <c r="H244" s="186"/>
    </row>
    <row r="245" spans="1:8" ht="114.75" customHeight="1">
      <c r="B245" s="384" t="s">
        <v>662</v>
      </c>
      <c r="C245" s="177"/>
      <c r="D245" s="184"/>
      <c r="E245" s="179"/>
      <c r="F245" s="185"/>
      <c r="G245" s="179"/>
      <c r="H245" s="186"/>
    </row>
    <row r="246" spans="1:8" ht="12.75" customHeight="1">
      <c r="B246" s="202"/>
      <c r="C246" s="177"/>
      <c r="D246" s="184"/>
      <c r="E246" s="179"/>
      <c r="F246" s="185"/>
      <c r="G246" s="179"/>
      <c r="H246" s="186"/>
    </row>
    <row r="247" spans="1:8" ht="12.75" customHeight="1">
      <c r="B247" s="202"/>
      <c r="C247" s="177" t="s">
        <v>7</v>
      </c>
      <c r="D247" s="184">
        <v>95.4</v>
      </c>
      <c r="E247" s="179" t="s">
        <v>6</v>
      </c>
      <c r="F247" s="246"/>
      <c r="G247" s="179" t="s">
        <v>4</v>
      </c>
      <c r="H247" s="186">
        <f>(D247*F247)</f>
        <v>0</v>
      </c>
    </row>
    <row r="248" spans="1:8" ht="38.25" customHeight="1">
      <c r="A248" s="157" t="s">
        <v>49</v>
      </c>
      <c r="B248" s="194" t="s">
        <v>247</v>
      </c>
      <c r="C248" s="177"/>
      <c r="D248" s="184"/>
      <c r="E248" s="179"/>
      <c r="F248" s="185"/>
      <c r="G248" s="179"/>
      <c r="H248" s="186"/>
    </row>
    <row r="249" spans="1:8" ht="12.75" customHeight="1">
      <c r="B249" s="202"/>
      <c r="C249" s="177" t="s">
        <v>11</v>
      </c>
      <c r="D249" s="184">
        <v>30.5</v>
      </c>
      <c r="E249" s="179" t="s">
        <v>6</v>
      </c>
      <c r="F249" s="246"/>
      <c r="G249" s="179" t="s">
        <v>4</v>
      </c>
      <c r="H249" s="186">
        <f>(D249*F249)</f>
        <v>0</v>
      </c>
    </row>
    <row r="250" spans="1:8" ht="38.25">
      <c r="A250" s="157" t="s">
        <v>50</v>
      </c>
      <c r="B250" s="194" t="s">
        <v>248</v>
      </c>
      <c r="C250" s="183"/>
      <c r="D250" s="183"/>
      <c r="E250" s="183"/>
      <c r="F250" s="185"/>
      <c r="G250" s="183"/>
      <c r="H250" s="186"/>
    </row>
    <row r="251" spans="1:8" ht="12.75" customHeight="1">
      <c r="B251" s="204"/>
      <c r="C251" s="189" t="s">
        <v>328</v>
      </c>
      <c r="D251" s="205">
        <v>100</v>
      </c>
      <c r="E251" s="191" t="s">
        <v>6</v>
      </c>
      <c r="F251" s="247"/>
      <c r="G251" s="191" t="s">
        <v>4</v>
      </c>
      <c r="H251" s="201">
        <f>(D251*F251)</f>
        <v>0</v>
      </c>
    </row>
    <row r="252" spans="1:8" ht="12.75" customHeight="1">
      <c r="B252" s="194"/>
      <c r="C252" s="177"/>
      <c r="D252" s="178"/>
      <c r="E252" s="179"/>
      <c r="F252" s="180"/>
      <c r="G252" s="195"/>
      <c r="H252" s="181"/>
    </row>
    <row r="253" spans="1:8" ht="12.75" customHeight="1">
      <c r="B253" s="194" t="s">
        <v>0</v>
      </c>
      <c r="C253" s="177"/>
      <c r="D253" s="178"/>
      <c r="E253" s="179"/>
      <c r="F253" s="180"/>
      <c r="G253" s="195" t="s">
        <v>4</v>
      </c>
      <c r="H253" s="181">
        <f>SUM(H209:H251)</f>
        <v>0</v>
      </c>
    </row>
    <row r="254" spans="1:8" ht="12.75" customHeight="1">
      <c r="B254" s="194"/>
      <c r="C254" s="177"/>
      <c r="D254" s="178"/>
      <c r="E254" s="179"/>
      <c r="F254" s="180"/>
      <c r="G254" s="195"/>
      <c r="H254" s="181"/>
    </row>
    <row r="255" spans="1:8" ht="12.75" customHeight="1">
      <c r="B255" s="194"/>
      <c r="C255" s="177"/>
      <c r="D255" s="178"/>
      <c r="E255" s="179"/>
      <c r="F255" s="180"/>
      <c r="G255" s="195"/>
      <c r="H255" s="181"/>
    </row>
    <row r="256" spans="1:8" ht="12.75" customHeight="1">
      <c r="C256" s="177"/>
      <c r="D256" s="178"/>
      <c r="E256" s="179"/>
      <c r="F256" s="180"/>
      <c r="G256" s="179"/>
      <c r="H256" s="181"/>
    </row>
    <row r="257" spans="1:8" ht="12.75" customHeight="1">
      <c r="B257" s="176" t="s">
        <v>96</v>
      </c>
      <c r="D257" s="156"/>
      <c r="F257" s="160"/>
      <c r="G257" s="179"/>
      <c r="H257" s="197"/>
    </row>
    <row r="258" spans="1:8" ht="12.75" customHeight="1">
      <c r="D258" s="156"/>
      <c r="F258" s="160"/>
      <c r="G258" s="179"/>
      <c r="H258" s="197"/>
    </row>
    <row r="259" spans="1:8" ht="76.5" customHeight="1">
      <c r="A259" s="157" t="s">
        <v>15</v>
      </c>
      <c r="B259" s="176" t="s">
        <v>44</v>
      </c>
      <c r="D259" s="156"/>
      <c r="F259" s="160"/>
      <c r="G259" s="179"/>
      <c r="H259" s="197"/>
    </row>
    <row r="260" spans="1:8" ht="12.75" customHeight="1">
      <c r="A260" s="206"/>
      <c r="B260" s="207"/>
      <c r="C260" s="184" t="s">
        <v>11</v>
      </c>
      <c r="D260" s="184">
        <v>763.6</v>
      </c>
      <c r="E260" s="208" t="s">
        <v>6</v>
      </c>
      <c r="F260" s="246"/>
      <c r="G260" s="208" t="s">
        <v>4</v>
      </c>
      <c r="H260" s="178">
        <f>(D260*F260)</f>
        <v>0</v>
      </c>
    </row>
    <row r="261" spans="1:8" ht="219.75" customHeight="1">
      <c r="A261" s="157" t="s">
        <v>16</v>
      </c>
      <c r="B261" s="176" t="s">
        <v>636</v>
      </c>
      <c r="C261" s="177"/>
      <c r="D261" s="178"/>
      <c r="E261" s="179"/>
      <c r="F261" s="180"/>
      <c r="G261" s="179"/>
      <c r="H261" s="181"/>
    </row>
    <row r="262" spans="1:8" ht="127.5">
      <c r="B262" s="176" t="s">
        <v>637</v>
      </c>
      <c r="C262" s="177"/>
      <c r="D262" s="178"/>
      <c r="E262" s="179"/>
      <c r="F262" s="180"/>
      <c r="G262" s="179"/>
      <c r="H262" s="181"/>
    </row>
    <row r="263" spans="1:8" ht="63.75">
      <c r="B263" s="176" t="s">
        <v>132</v>
      </c>
      <c r="C263" s="177"/>
      <c r="D263" s="178"/>
      <c r="E263" s="179"/>
      <c r="F263" s="180"/>
      <c r="G263" s="179"/>
      <c r="H263" s="181"/>
    </row>
    <row r="264" spans="1:8" ht="127.5" customHeight="1">
      <c r="B264" s="176" t="s">
        <v>136</v>
      </c>
      <c r="C264" s="177"/>
      <c r="D264" s="178"/>
      <c r="E264" s="179"/>
      <c r="F264" s="180"/>
      <c r="G264" s="179"/>
      <c r="H264" s="181"/>
    </row>
    <row r="265" spans="1:8" ht="25.5" customHeight="1">
      <c r="B265" s="176" t="s">
        <v>137</v>
      </c>
      <c r="C265" s="177"/>
      <c r="D265" s="178"/>
      <c r="E265" s="179"/>
      <c r="F265" s="180"/>
      <c r="G265" s="179"/>
      <c r="H265" s="181"/>
    </row>
    <row r="266" spans="1:8" ht="51">
      <c r="B266" s="176" t="s">
        <v>638</v>
      </c>
      <c r="C266" s="177"/>
      <c r="D266" s="178"/>
      <c r="E266" s="179"/>
      <c r="F266" s="180"/>
      <c r="G266" s="179"/>
      <c r="H266" s="181"/>
    </row>
    <row r="267" spans="1:8" ht="12.75" customHeight="1">
      <c r="C267" s="177"/>
      <c r="D267" s="178"/>
      <c r="E267" s="179"/>
      <c r="F267" s="180"/>
      <c r="G267" s="179"/>
      <c r="H267" s="181"/>
    </row>
    <row r="268" spans="1:8" ht="12.75" customHeight="1">
      <c r="C268" s="177"/>
      <c r="D268" s="178"/>
      <c r="E268" s="179"/>
      <c r="F268" s="180"/>
      <c r="G268" s="179"/>
      <c r="H268" s="181"/>
    </row>
    <row r="269" spans="1:8" ht="89.25" customHeight="1">
      <c r="B269" s="176" t="s">
        <v>639</v>
      </c>
      <c r="C269" s="177"/>
      <c r="D269" s="178"/>
      <c r="E269" s="179"/>
      <c r="F269" s="180"/>
      <c r="G269" s="179"/>
      <c r="H269" s="181"/>
    </row>
    <row r="270" spans="1:8" ht="38.25" customHeight="1">
      <c r="B270" s="176" t="s">
        <v>640</v>
      </c>
      <c r="C270" s="177"/>
      <c r="D270" s="178"/>
      <c r="E270" s="179"/>
      <c r="F270" s="180"/>
      <c r="G270" s="179"/>
      <c r="H270" s="181"/>
    </row>
    <row r="271" spans="1:8">
      <c r="B271" s="387"/>
      <c r="C271" s="177"/>
      <c r="D271" s="178"/>
      <c r="E271" s="179"/>
      <c r="F271" s="180"/>
      <c r="G271" s="179"/>
      <c r="H271" s="181"/>
    </row>
    <row r="272" spans="1:8">
      <c r="B272" s="176" t="s">
        <v>821</v>
      </c>
      <c r="C272" s="177"/>
      <c r="D272" s="178"/>
      <c r="E272" s="179"/>
      <c r="F272" s="180"/>
      <c r="G272" s="179"/>
      <c r="H272" s="181"/>
    </row>
    <row r="273" spans="1:8" ht="12.75" customHeight="1">
      <c r="C273" s="177"/>
      <c r="D273" s="178"/>
      <c r="E273" s="179"/>
      <c r="F273" s="180"/>
      <c r="G273" s="179"/>
      <c r="H273" s="181"/>
    </row>
    <row r="274" spans="1:8" ht="12.75" customHeight="1">
      <c r="C274" s="177" t="s">
        <v>7</v>
      </c>
      <c r="D274" s="184">
        <v>245.3</v>
      </c>
      <c r="E274" s="179" t="s">
        <v>6</v>
      </c>
      <c r="F274" s="246"/>
      <c r="G274" s="179" t="s">
        <v>4</v>
      </c>
      <c r="H274" s="209">
        <f>(D274*F274)</f>
        <v>0</v>
      </c>
    </row>
    <row r="275" spans="1:8" ht="127.5" customHeight="1">
      <c r="A275" s="157" t="s">
        <v>10</v>
      </c>
      <c r="B275" s="176" t="s">
        <v>816</v>
      </c>
      <c r="C275" s="177"/>
      <c r="D275" s="184"/>
      <c r="E275" s="179"/>
      <c r="F275" s="185"/>
      <c r="G275" s="179"/>
      <c r="H275" s="186"/>
    </row>
    <row r="276" spans="1:8" ht="12.75" customHeight="1">
      <c r="C276" s="177" t="s">
        <v>7</v>
      </c>
      <c r="D276" s="184">
        <v>13.1</v>
      </c>
      <c r="E276" s="179" t="s">
        <v>6</v>
      </c>
      <c r="F276" s="246"/>
      <c r="G276" s="179" t="s">
        <v>4</v>
      </c>
      <c r="H276" s="186">
        <f>(D276*F276)</f>
        <v>0</v>
      </c>
    </row>
    <row r="277" spans="1:8" ht="51" customHeight="1">
      <c r="A277" s="157" t="s">
        <v>12</v>
      </c>
      <c r="B277" s="176" t="s">
        <v>211</v>
      </c>
      <c r="C277" s="177"/>
      <c r="D277" s="184"/>
      <c r="E277" s="179"/>
      <c r="F277" s="185"/>
      <c r="G277" s="179"/>
      <c r="H277" s="186"/>
    </row>
    <row r="278" spans="1:8" ht="12.75" customHeight="1">
      <c r="C278" s="177" t="s">
        <v>7</v>
      </c>
      <c r="D278" s="184">
        <v>29.1</v>
      </c>
      <c r="E278" s="179" t="s">
        <v>6</v>
      </c>
      <c r="F278" s="246"/>
      <c r="G278" s="179" t="s">
        <v>4</v>
      </c>
      <c r="H278" s="209">
        <f>(D278*F278)</f>
        <v>0</v>
      </c>
    </row>
    <row r="279" spans="1:8" ht="51">
      <c r="A279" s="157" t="s">
        <v>13</v>
      </c>
      <c r="B279" s="176" t="s">
        <v>212</v>
      </c>
      <c r="C279" s="177"/>
      <c r="D279" s="184"/>
      <c r="E279" s="179"/>
      <c r="F279" s="185"/>
      <c r="G279" s="179"/>
      <c r="H279" s="186"/>
    </row>
    <row r="280" spans="1:8" ht="12.75" customHeight="1">
      <c r="C280" s="177" t="s">
        <v>7</v>
      </c>
      <c r="D280" s="184">
        <v>23.8</v>
      </c>
      <c r="E280" s="179" t="s">
        <v>6</v>
      </c>
      <c r="F280" s="246"/>
      <c r="G280" s="179" t="s">
        <v>4</v>
      </c>
      <c r="H280" s="209">
        <f>(D280*F280)</f>
        <v>0</v>
      </c>
    </row>
    <row r="281" spans="1:8" ht="153">
      <c r="A281" s="157" t="s">
        <v>14</v>
      </c>
      <c r="B281" s="176" t="s">
        <v>642</v>
      </c>
      <c r="C281" s="177"/>
      <c r="D281" s="184"/>
      <c r="E281" s="179"/>
      <c r="F281" s="185"/>
      <c r="G281" s="179"/>
      <c r="H281" s="186"/>
    </row>
    <row r="282" spans="1:8" ht="63.75">
      <c r="B282" s="176" t="s">
        <v>68</v>
      </c>
      <c r="C282" s="177"/>
      <c r="D282" s="178"/>
      <c r="E282" s="179"/>
      <c r="F282" s="180"/>
      <c r="G282" s="179"/>
      <c r="H282" s="181"/>
    </row>
    <row r="283" spans="1:8" ht="12.75" customHeight="1">
      <c r="C283" s="177" t="s">
        <v>7</v>
      </c>
      <c r="D283" s="184">
        <v>313.3</v>
      </c>
      <c r="E283" s="179" t="s">
        <v>6</v>
      </c>
      <c r="F283" s="246"/>
      <c r="G283" s="179" t="s">
        <v>4</v>
      </c>
      <c r="H283" s="186">
        <f>(D283*F283)</f>
        <v>0</v>
      </c>
    </row>
    <row r="284" spans="1:8" ht="12.75" customHeight="1">
      <c r="C284" s="177"/>
      <c r="D284" s="184"/>
      <c r="E284" s="179"/>
      <c r="F284" s="185"/>
      <c r="G284" s="179"/>
      <c r="H284" s="186"/>
    </row>
    <row r="285" spans="1:8" ht="12.75" customHeight="1">
      <c r="C285" s="177"/>
      <c r="D285" s="184"/>
      <c r="E285" s="179"/>
      <c r="F285" s="185"/>
      <c r="G285" s="179"/>
      <c r="H285" s="186"/>
    </row>
    <row r="286" spans="1:8" ht="114.75" customHeight="1">
      <c r="A286" s="157" t="s">
        <v>8</v>
      </c>
      <c r="B286" s="176" t="s">
        <v>138</v>
      </c>
      <c r="C286" s="177"/>
      <c r="D286" s="184"/>
      <c r="E286" s="179"/>
      <c r="F286" s="185"/>
      <c r="G286" s="179"/>
      <c r="H286" s="186"/>
    </row>
    <row r="287" spans="1:8" ht="12.75" customHeight="1">
      <c r="C287" s="177" t="s">
        <v>7</v>
      </c>
      <c r="D287" s="184">
        <v>521.1</v>
      </c>
      <c r="E287" s="179" t="s">
        <v>6</v>
      </c>
      <c r="F287" s="246"/>
      <c r="G287" s="179" t="s">
        <v>4</v>
      </c>
      <c r="H287" s="186">
        <f>(D287*F287)</f>
        <v>0</v>
      </c>
    </row>
    <row r="288" spans="1:8" ht="102" customHeight="1">
      <c r="A288" s="157" t="s">
        <v>9</v>
      </c>
      <c r="B288" s="176" t="s">
        <v>213</v>
      </c>
      <c r="C288" s="177"/>
      <c r="D288" s="178"/>
      <c r="E288" s="179"/>
      <c r="F288" s="180"/>
      <c r="G288" s="179"/>
      <c r="H288" s="181"/>
    </row>
    <row r="289" spans="1:8" ht="12.75" customHeight="1">
      <c r="C289" s="177" t="s">
        <v>7</v>
      </c>
      <c r="D289" s="184">
        <v>123.2</v>
      </c>
      <c r="E289" s="179" t="s">
        <v>6</v>
      </c>
      <c r="F289" s="246"/>
      <c r="G289" s="179" t="s">
        <v>4</v>
      </c>
      <c r="H289" s="186">
        <f>(D289*F289)</f>
        <v>0</v>
      </c>
    </row>
    <row r="290" spans="1:8" ht="140.1" customHeight="1">
      <c r="A290" s="157" t="s">
        <v>43</v>
      </c>
      <c r="B290" s="176" t="s">
        <v>641</v>
      </c>
      <c r="C290" s="177"/>
      <c r="D290" s="184"/>
      <c r="E290" s="179"/>
      <c r="F290" s="185"/>
      <c r="G290" s="179"/>
      <c r="H290" s="186"/>
    </row>
    <row r="291" spans="1:8" ht="12.75" customHeight="1">
      <c r="C291" s="177" t="s">
        <v>7</v>
      </c>
      <c r="D291" s="184">
        <v>354.9</v>
      </c>
      <c r="E291" s="179" t="s">
        <v>6</v>
      </c>
      <c r="F291" s="246"/>
      <c r="G291" s="179" t="s">
        <v>4</v>
      </c>
      <c r="H291" s="186">
        <f>(D291*F291)</f>
        <v>0</v>
      </c>
    </row>
    <row r="292" spans="1:8" ht="38.25" customHeight="1">
      <c r="A292" s="157" t="s">
        <v>49</v>
      </c>
      <c r="B292" s="176" t="s">
        <v>214</v>
      </c>
      <c r="C292" s="177"/>
      <c r="D292" s="184"/>
      <c r="E292" s="179"/>
      <c r="F292" s="185"/>
      <c r="G292" s="179"/>
      <c r="H292" s="186"/>
    </row>
    <row r="293" spans="1:8" ht="12.75" customHeight="1">
      <c r="B293" s="188"/>
      <c r="C293" s="189" t="s">
        <v>11</v>
      </c>
      <c r="D293" s="199">
        <v>101.2</v>
      </c>
      <c r="E293" s="191" t="s">
        <v>6</v>
      </c>
      <c r="F293" s="247"/>
      <c r="G293" s="191" t="s">
        <v>4</v>
      </c>
      <c r="H293" s="201">
        <f>(D293*F293)</f>
        <v>0</v>
      </c>
    </row>
    <row r="294" spans="1:8" ht="12.75" customHeight="1">
      <c r="C294" s="177"/>
      <c r="D294" s="178"/>
      <c r="E294" s="179"/>
      <c r="F294" s="180"/>
      <c r="G294" s="179"/>
      <c r="H294" s="181"/>
    </row>
    <row r="295" spans="1:8" ht="12.75" customHeight="1">
      <c r="B295" s="176" t="s">
        <v>69</v>
      </c>
      <c r="C295" s="177"/>
      <c r="D295" s="178"/>
      <c r="E295" s="179"/>
      <c r="F295" s="180"/>
      <c r="G295" s="195" t="s">
        <v>4</v>
      </c>
      <c r="H295" s="181">
        <f>SUM(H260:H293)</f>
        <v>0</v>
      </c>
    </row>
    <row r="296" spans="1:8" ht="12.75" customHeight="1">
      <c r="C296" s="177"/>
      <c r="D296" s="178"/>
      <c r="E296" s="179"/>
      <c r="F296" s="180"/>
      <c r="G296" s="195"/>
      <c r="H296" s="181"/>
    </row>
    <row r="297" spans="1:8" ht="12.75" customHeight="1">
      <c r="C297" s="177"/>
      <c r="D297" s="178"/>
      <c r="E297" s="179"/>
      <c r="F297" s="180"/>
      <c r="G297" s="195"/>
      <c r="H297" s="181"/>
    </row>
    <row r="298" spans="1:8" ht="12.75" customHeight="1">
      <c r="B298" s="159" t="s">
        <v>19</v>
      </c>
      <c r="C298" s="177"/>
      <c r="D298" s="178"/>
      <c r="E298" s="179"/>
      <c r="F298" s="180"/>
      <c r="G298" s="179"/>
      <c r="H298" s="181"/>
    </row>
    <row r="299" spans="1:8" ht="12.75" customHeight="1">
      <c r="C299" s="177"/>
      <c r="D299" s="178"/>
      <c r="E299" s="179"/>
      <c r="F299" s="180"/>
      <c r="G299" s="179"/>
      <c r="H299" s="181"/>
    </row>
    <row r="300" spans="1:8" ht="12.75" customHeight="1">
      <c r="C300" s="177"/>
      <c r="D300" s="178"/>
      <c r="E300" s="179"/>
      <c r="F300" s="180"/>
      <c r="G300" s="179"/>
      <c r="H300" s="181"/>
    </row>
    <row r="301" spans="1:8" ht="12.75" customHeight="1">
      <c r="B301" s="176" t="s">
        <v>70</v>
      </c>
      <c r="C301" s="177"/>
      <c r="D301" s="178"/>
      <c r="E301" s="179"/>
      <c r="F301" s="180"/>
      <c r="G301" s="179"/>
      <c r="H301" s="181"/>
    </row>
    <row r="302" spans="1:8" ht="12.75" customHeight="1">
      <c r="C302" s="177"/>
      <c r="D302" s="178"/>
      <c r="E302" s="179"/>
      <c r="F302" s="180"/>
      <c r="G302" s="179"/>
      <c r="H302" s="181"/>
    </row>
    <row r="303" spans="1:8" ht="114.75" customHeight="1">
      <c r="B303" s="176" t="s">
        <v>139</v>
      </c>
      <c r="C303" s="177"/>
      <c r="D303" s="178"/>
      <c r="E303" s="179"/>
      <c r="F303" s="180"/>
      <c r="G303" s="179"/>
      <c r="H303" s="181"/>
    </row>
    <row r="304" spans="1:8" ht="12.75" customHeight="1">
      <c r="C304" s="177"/>
      <c r="D304" s="178"/>
      <c r="E304" s="179"/>
      <c r="F304" s="180"/>
      <c r="G304" s="179"/>
      <c r="H304" s="181"/>
    </row>
    <row r="305" spans="1:8" ht="178.5" customHeight="1">
      <c r="A305" s="157" t="s">
        <v>15</v>
      </c>
      <c r="B305" s="176" t="s">
        <v>215</v>
      </c>
      <c r="C305" s="177"/>
      <c r="D305" s="184"/>
      <c r="E305" s="179"/>
      <c r="F305" s="180"/>
      <c r="G305" s="179"/>
      <c r="H305" s="181"/>
    </row>
    <row r="306" spans="1:8" ht="12.75" customHeight="1">
      <c r="C306" s="177"/>
      <c r="D306" s="184"/>
      <c r="E306" s="179"/>
      <c r="F306" s="180"/>
      <c r="G306" s="179"/>
      <c r="H306" s="181"/>
    </row>
    <row r="307" spans="1:8" ht="12.75" customHeight="1">
      <c r="B307" s="176" t="s">
        <v>140</v>
      </c>
      <c r="C307" s="177"/>
      <c r="D307" s="184"/>
      <c r="E307" s="179"/>
      <c r="F307" s="180"/>
      <c r="G307" s="179"/>
      <c r="H307" s="181"/>
    </row>
    <row r="308" spans="1:8" ht="12.75" customHeight="1">
      <c r="C308" s="177" t="s">
        <v>11</v>
      </c>
      <c r="D308" s="184">
        <v>6</v>
      </c>
      <c r="E308" s="179" t="s">
        <v>6</v>
      </c>
      <c r="F308" s="246"/>
      <c r="G308" s="179" t="s">
        <v>4</v>
      </c>
      <c r="H308" s="181">
        <f>(D308*F308)</f>
        <v>0</v>
      </c>
    </row>
    <row r="309" spans="1:8" ht="12.75" customHeight="1">
      <c r="B309" s="176" t="s">
        <v>141</v>
      </c>
      <c r="C309" s="177"/>
      <c r="D309" s="184"/>
      <c r="E309" s="179"/>
      <c r="F309" s="180"/>
      <c r="G309" s="179"/>
      <c r="H309" s="181"/>
    </row>
    <row r="310" spans="1:8" ht="12.75" customHeight="1">
      <c r="C310" s="177" t="s">
        <v>11</v>
      </c>
      <c r="D310" s="184">
        <v>147.80000000000001</v>
      </c>
      <c r="E310" s="179" t="s">
        <v>6</v>
      </c>
      <c r="F310" s="246"/>
      <c r="G310" s="179" t="s">
        <v>4</v>
      </c>
      <c r="H310" s="181">
        <f>(D310*F310)</f>
        <v>0</v>
      </c>
    </row>
    <row r="311" spans="1:8" ht="51" customHeight="1">
      <c r="A311" s="157" t="s">
        <v>10</v>
      </c>
      <c r="B311" s="176" t="s">
        <v>142</v>
      </c>
      <c r="C311" s="177"/>
      <c r="D311" s="184"/>
      <c r="E311" s="179"/>
      <c r="F311" s="180"/>
      <c r="G311" s="179"/>
      <c r="H311" s="181"/>
    </row>
    <row r="312" spans="1:8" ht="12.75" customHeight="1">
      <c r="C312" s="177" t="s">
        <v>11</v>
      </c>
      <c r="D312" s="184">
        <v>5.9</v>
      </c>
      <c r="E312" s="179" t="s">
        <v>6</v>
      </c>
      <c r="F312" s="246"/>
      <c r="G312" s="179" t="s">
        <v>4</v>
      </c>
      <c r="H312" s="181">
        <f>(D312*F312)</f>
        <v>0</v>
      </c>
    </row>
    <row r="313" spans="1:8" ht="76.5" customHeight="1">
      <c r="A313" s="157" t="s">
        <v>12</v>
      </c>
      <c r="B313" s="176" t="s">
        <v>143</v>
      </c>
      <c r="C313" s="177"/>
      <c r="D313" s="178"/>
      <c r="E313" s="179"/>
      <c r="F313" s="180"/>
      <c r="G313" s="179"/>
      <c r="H313" s="181"/>
    </row>
    <row r="314" spans="1:8" ht="12.75" customHeight="1">
      <c r="C314" s="177" t="s">
        <v>5</v>
      </c>
      <c r="D314" s="184">
        <v>4</v>
      </c>
      <c r="E314" s="179" t="s">
        <v>6</v>
      </c>
      <c r="F314" s="246"/>
      <c r="G314" s="179" t="s">
        <v>4</v>
      </c>
      <c r="H314" s="181">
        <f>(D314*F314)</f>
        <v>0</v>
      </c>
    </row>
    <row r="315" spans="1:8" ht="51" customHeight="1">
      <c r="A315" s="157" t="s">
        <v>13</v>
      </c>
      <c r="B315" s="176" t="s">
        <v>144</v>
      </c>
      <c r="C315" s="177"/>
      <c r="D315" s="178"/>
      <c r="E315" s="179"/>
      <c r="F315" s="180"/>
      <c r="G315" s="179"/>
      <c r="H315" s="181"/>
    </row>
    <row r="316" spans="1:8" ht="12.75" customHeight="1">
      <c r="B316" s="159"/>
      <c r="C316" s="177" t="s">
        <v>11</v>
      </c>
      <c r="D316" s="184">
        <v>12.6</v>
      </c>
      <c r="E316" s="179" t="s">
        <v>6</v>
      </c>
      <c r="F316" s="246"/>
      <c r="G316" s="179" t="s">
        <v>4</v>
      </c>
      <c r="H316" s="181">
        <f>(D316*F316)</f>
        <v>0</v>
      </c>
    </row>
    <row r="317" spans="1:8" ht="12.75" customHeight="1">
      <c r="B317" s="159"/>
      <c r="C317" s="177"/>
      <c r="D317" s="184"/>
      <c r="E317" s="179"/>
      <c r="F317" s="180"/>
      <c r="G317" s="179"/>
      <c r="H317" s="181"/>
    </row>
    <row r="318" spans="1:8" ht="12.75" customHeight="1">
      <c r="B318" s="159"/>
      <c r="C318" s="177"/>
      <c r="D318" s="184"/>
      <c r="E318" s="179"/>
      <c r="F318" s="180"/>
      <c r="G318" s="179"/>
      <c r="H318" s="181"/>
    </row>
    <row r="319" spans="1:8" ht="12.75" customHeight="1">
      <c r="B319" s="159"/>
      <c r="C319" s="177"/>
      <c r="D319" s="184"/>
      <c r="E319" s="179"/>
      <c r="F319" s="180"/>
      <c r="G319" s="179"/>
      <c r="H319" s="181"/>
    </row>
    <row r="320" spans="1:8" ht="12.75" customHeight="1">
      <c r="B320" s="159"/>
      <c r="C320" s="177"/>
      <c r="D320" s="184"/>
      <c r="E320" s="179"/>
      <c r="F320" s="180"/>
      <c r="G320" s="179"/>
      <c r="H320" s="181"/>
    </row>
    <row r="321" spans="1:8" ht="12.75" customHeight="1">
      <c r="B321" s="159"/>
      <c r="C321" s="177"/>
      <c r="D321" s="184"/>
      <c r="E321" s="179"/>
      <c r="F321" s="180"/>
      <c r="G321" s="179"/>
      <c r="H321" s="181"/>
    </row>
    <row r="322" spans="1:8" ht="12.75" customHeight="1">
      <c r="B322" s="159"/>
      <c r="C322" s="177"/>
      <c r="D322" s="184"/>
      <c r="E322" s="179"/>
      <c r="F322" s="180"/>
      <c r="G322" s="179"/>
      <c r="H322" s="181"/>
    </row>
    <row r="323" spans="1:8" ht="51" customHeight="1">
      <c r="A323" s="157" t="s">
        <v>14</v>
      </c>
      <c r="B323" s="176" t="s">
        <v>643</v>
      </c>
      <c r="C323" s="177"/>
      <c r="D323" s="178"/>
      <c r="E323" s="179"/>
      <c r="F323" s="180"/>
      <c r="G323" s="179"/>
      <c r="H323" s="181"/>
    </row>
    <row r="324" spans="1:8" ht="12.75" customHeight="1">
      <c r="C324" s="177" t="s">
        <v>5</v>
      </c>
      <c r="D324" s="187">
        <v>20</v>
      </c>
      <c r="E324" s="179" t="s">
        <v>6</v>
      </c>
      <c r="F324" s="246"/>
      <c r="G324" s="179" t="s">
        <v>4</v>
      </c>
      <c r="H324" s="181">
        <f>(D324*F324)</f>
        <v>0</v>
      </c>
    </row>
    <row r="325" spans="1:8" ht="38.25" customHeight="1">
      <c r="A325" s="157" t="s">
        <v>8</v>
      </c>
      <c r="B325" s="176" t="s">
        <v>145</v>
      </c>
      <c r="C325" s="177"/>
      <c r="D325" s="178"/>
      <c r="E325" s="179"/>
      <c r="F325" s="180"/>
      <c r="G325" s="179"/>
      <c r="H325" s="181"/>
    </row>
    <row r="326" spans="1:8" ht="12.75" customHeight="1">
      <c r="C326" s="177" t="s">
        <v>11</v>
      </c>
      <c r="D326" s="184">
        <v>24.4</v>
      </c>
      <c r="E326" s="179" t="s">
        <v>6</v>
      </c>
      <c r="F326" s="246"/>
      <c r="G326" s="179" t="s">
        <v>4</v>
      </c>
      <c r="H326" s="181">
        <f>(D326*F326)</f>
        <v>0</v>
      </c>
    </row>
    <row r="327" spans="1:8" ht="51" customHeight="1">
      <c r="A327" s="157" t="s">
        <v>9</v>
      </c>
      <c r="B327" s="176" t="s">
        <v>148</v>
      </c>
      <c r="C327" s="177"/>
      <c r="D327" s="184"/>
      <c r="E327" s="179"/>
      <c r="F327" s="180"/>
      <c r="G327" s="179"/>
      <c r="H327" s="181"/>
    </row>
    <row r="328" spans="1:8" ht="12.75" customHeight="1">
      <c r="C328" s="177" t="s">
        <v>5</v>
      </c>
      <c r="D328" s="187">
        <v>2</v>
      </c>
      <c r="E328" s="179" t="s">
        <v>6</v>
      </c>
      <c r="F328" s="246"/>
      <c r="G328" s="179" t="s">
        <v>4</v>
      </c>
      <c r="H328" s="181">
        <f>(D328*F328)</f>
        <v>0</v>
      </c>
    </row>
    <row r="329" spans="1:8" ht="38.25" customHeight="1">
      <c r="A329" s="157" t="s">
        <v>43</v>
      </c>
      <c r="B329" s="176" t="s">
        <v>146</v>
      </c>
      <c r="C329" s="177"/>
      <c r="D329" s="178"/>
      <c r="E329" s="179"/>
      <c r="F329" s="180"/>
      <c r="G329" s="179"/>
      <c r="H329" s="181"/>
    </row>
    <row r="330" spans="1:8" ht="12.75" customHeight="1">
      <c r="C330" s="177"/>
      <c r="D330" s="178"/>
      <c r="E330" s="179"/>
      <c r="F330" s="180"/>
      <c r="G330" s="179"/>
      <c r="H330" s="181"/>
    </row>
    <row r="331" spans="1:8" ht="38.25" customHeight="1">
      <c r="B331" s="176" t="s">
        <v>216</v>
      </c>
      <c r="C331" s="177"/>
      <c r="D331" s="178"/>
      <c r="E331" s="179"/>
      <c r="F331" s="180"/>
      <c r="G331" s="179"/>
      <c r="H331" s="181"/>
    </row>
    <row r="332" spans="1:8" ht="12.75" customHeight="1">
      <c r="C332" s="177" t="s">
        <v>11</v>
      </c>
      <c r="D332" s="184">
        <v>11.2</v>
      </c>
      <c r="E332" s="179" t="s">
        <v>6</v>
      </c>
      <c r="F332" s="246"/>
      <c r="G332" s="179" t="s">
        <v>4</v>
      </c>
      <c r="H332" s="181">
        <f>(D332*F332)</f>
        <v>0</v>
      </c>
    </row>
    <row r="333" spans="1:8" ht="51" customHeight="1">
      <c r="B333" s="176" t="s">
        <v>147</v>
      </c>
      <c r="C333" s="177"/>
      <c r="D333" s="178"/>
      <c r="E333" s="179"/>
      <c r="F333" s="180"/>
      <c r="G333" s="179"/>
      <c r="H333" s="181"/>
    </row>
    <row r="334" spans="1:8" ht="12.75" customHeight="1">
      <c r="C334" s="177" t="s">
        <v>11</v>
      </c>
      <c r="D334" s="184">
        <v>23.8</v>
      </c>
      <c r="E334" s="179" t="s">
        <v>6</v>
      </c>
      <c r="F334" s="246"/>
      <c r="G334" s="179" t="s">
        <v>4</v>
      </c>
      <c r="H334" s="181">
        <f>(D334*F334)</f>
        <v>0</v>
      </c>
    </row>
    <row r="335" spans="1:8" ht="38.25" customHeight="1">
      <c r="A335" s="157" t="s">
        <v>49</v>
      </c>
      <c r="B335" s="176" t="s">
        <v>217</v>
      </c>
      <c r="C335" s="177"/>
      <c r="D335" s="184"/>
      <c r="E335" s="179"/>
      <c r="F335" s="180"/>
      <c r="G335" s="179"/>
      <c r="H335" s="181"/>
    </row>
    <row r="336" spans="1:8" ht="12.75" customHeight="1">
      <c r="C336" s="177" t="s">
        <v>5</v>
      </c>
      <c r="D336" s="187">
        <v>1</v>
      </c>
      <c r="E336" s="179" t="s">
        <v>6</v>
      </c>
      <c r="F336" s="246"/>
      <c r="G336" s="179" t="s">
        <v>4</v>
      </c>
      <c r="H336" s="181">
        <f>(D336*F336)</f>
        <v>0</v>
      </c>
    </row>
    <row r="337" spans="1:8" ht="127.5" customHeight="1">
      <c r="A337" s="157" t="s">
        <v>75</v>
      </c>
      <c r="B337" s="176" t="s">
        <v>644</v>
      </c>
      <c r="C337" s="177"/>
      <c r="D337" s="178"/>
      <c r="E337" s="179"/>
      <c r="F337" s="180"/>
      <c r="G337" s="179"/>
      <c r="H337" s="181"/>
    </row>
    <row r="338" spans="1:8" ht="12.75" customHeight="1">
      <c r="C338" s="177"/>
      <c r="D338" s="184"/>
      <c r="E338" s="179"/>
      <c r="F338" s="180"/>
      <c r="G338" s="179"/>
      <c r="H338" s="181"/>
    </row>
    <row r="339" spans="1:8" ht="25.5" customHeight="1">
      <c r="B339" s="210" t="s">
        <v>645</v>
      </c>
      <c r="C339" s="177"/>
      <c r="D339" s="178"/>
      <c r="E339" s="179"/>
      <c r="F339" s="180"/>
      <c r="G339" s="179"/>
      <c r="H339" s="181"/>
    </row>
    <row r="340" spans="1:8" ht="12.75" customHeight="1">
      <c r="B340" s="210"/>
      <c r="C340" s="177" t="s">
        <v>11</v>
      </c>
      <c r="D340" s="184">
        <v>8.6</v>
      </c>
      <c r="E340" s="179" t="s">
        <v>6</v>
      </c>
      <c r="F340" s="246"/>
      <c r="G340" s="179" t="s">
        <v>4</v>
      </c>
      <c r="H340" s="181">
        <f>(D340*F340)</f>
        <v>0</v>
      </c>
    </row>
    <row r="341" spans="1:8" ht="25.5" customHeight="1">
      <c r="B341" s="210" t="s">
        <v>218</v>
      </c>
      <c r="C341" s="177"/>
      <c r="D341" s="178"/>
      <c r="E341" s="179"/>
      <c r="F341" s="180"/>
      <c r="G341" s="179"/>
      <c r="H341" s="181"/>
    </row>
    <row r="342" spans="1:8" ht="12.75" customHeight="1">
      <c r="C342" s="177" t="s">
        <v>11</v>
      </c>
      <c r="D342" s="184">
        <v>6.2</v>
      </c>
      <c r="E342" s="179" t="s">
        <v>6</v>
      </c>
      <c r="F342" s="246"/>
      <c r="G342" s="179" t="s">
        <v>4</v>
      </c>
      <c r="H342" s="181">
        <f>(D342*F342)</f>
        <v>0</v>
      </c>
    </row>
    <row r="343" spans="1:8" ht="38.25" customHeight="1">
      <c r="B343" s="176" t="s">
        <v>219</v>
      </c>
      <c r="C343" s="177"/>
      <c r="D343" s="178"/>
      <c r="E343" s="179"/>
      <c r="F343" s="180"/>
      <c r="G343" s="179"/>
      <c r="H343" s="181"/>
    </row>
    <row r="344" spans="1:8" ht="12.75" customHeight="1">
      <c r="C344" s="177" t="s">
        <v>5</v>
      </c>
      <c r="D344" s="187">
        <v>10</v>
      </c>
      <c r="E344" s="179" t="s">
        <v>6</v>
      </c>
      <c r="F344" s="246"/>
      <c r="G344" s="179" t="s">
        <v>4</v>
      </c>
      <c r="H344" s="181">
        <f>(D344*F344)</f>
        <v>0</v>
      </c>
    </row>
    <row r="345" spans="1:8" ht="12.75" customHeight="1">
      <c r="C345" s="177"/>
      <c r="D345" s="187"/>
      <c r="E345" s="179"/>
      <c r="F345" s="180"/>
      <c r="G345" s="179"/>
      <c r="H345" s="181"/>
    </row>
    <row r="346" spans="1:8" ht="12.75" customHeight="1">
      <c r="C346" s="177"/>
      <c r="D346" s="187"/>
      <c r="E346" s="179"/>
      <c r="F346" s="180"/>
      <c r="G346" s="179"/>
      <c r="H346" s="181"/>
    </row>
    <row r="347" spans="1:8" ht="12.75" customHeight="1">
      <c r="C347" s="177"/>
      <c r="D347" s="187"/>
      <c r="E347" s="179"/>
      <c r="F347" s="180"/>
      <c r="G347" s="179"/>
      <c r="H347" s="181"/>
    </row>
    <row r="348" spans="1:8" ht="12.75" customHeight="1">
      <c r="C348" s="177"/>
      <c r="D348" s="187"/>
      <c r="E348" s="179"/>
      <c r="F348" s="180"/>
      <c r="G348" s="179"/>
      <c r="H348" s="181"/>
    </row>
    <row r="349" spans="1:8" ht="12.75" customHeight="1">
      <c r="C349" s="177"/>
      <c r="D349" s="187"/>
      <c r="E349" s="179"/>
      <c r="F349" s="180"/>
      <c r="G349" s="179"/>
      <c r="H349" s="181"/>
    </row>
    <row r="350" spans="1:8" ht="51" customHeight="1">
      <c r="A350" s="157" t="s">
        <v>76</v>
      </c>
      <c r="B350" s="176" t="s">
        <v>220</v>
      </c>
      <c r="C350" s="177"/>
      <c r="D350" s="178"/>
      <c r="E350" s="179"/>
      <c r="F350" s="180"/>
      <c r="G350" s="179"/>
      <c r="H350" s="181"/>
    </row>
    <row r="351" spans="1:8" ht="12.75" customHeight="1">
      <c r="B351" s="188"/>
      <c r="C351" s="189" t="s">
        <v>5</v>
      </c>
      <c r="D351" s="211">
        <v>1</v>
      </c>
      <c r="E351" s="191" t="s">
        <v>6</v>
      </c>
      <c r="F351" s="247"/>
      <c r="G351" s="191" t="s">
        <v>4</v>
      </c>
      <c r="H351" s="193">
        <f>(D351*F351)</f>
        <v>0</v>
      </c>
    </row>
    <row r="352" spans="1:8" ht="12.75" customHeight="1">
      <c r="C352" s="177"/>
      <c r="D352" s="178"/>
      <c r="E352" s="179"/>
      <c r="F352" s="180"/>
      <c r="G352" s="179"/>
      <c r="H352" s="181"/>
    </row>
    <row r="353" spans="1:8" ht="12.75" customHeight="1">
      <c r="B353" s="176" t="s">
        <v>149</v>
      </c>
      <c r="C353" s="177"/>
      <c r="D353" s="182"/>
      <c r="E353" s="179"/>
      <c r="F353" s="180"/>
      <c r="G353" s="179" t="s">
        <v>4</v>
      </c>
      <c r="H353" s="181">
        <f>SUM(H308:H351)</f>
        <v>0</v>
      </c>
    </row>
    <row r="354" spans="1:8" ht="12.75" customHeight="1">
      <c r="C354" s="177"/>
      <c r="D354" s="184"/>
      <c r="E354" s="179"/>
      <c r="F354" s="180"/>
      <c r="G354" s="179"/>
      <c r="H354" s="181"/>
    </row>
    <row r="355" spans="1:8" ht="12.75" customHeight="1">
      <c r="C355" s="177"/>
      <c r="D355" s="178"/>
      <c r="E355" s="179"/>
      <c r="F355" s="180"/>
      <c r="G355" s="179"/>
      <c r="H355" s="181"/>
    </row>
    <row r="356" spans="1:8" ht="12.75" customHeight="1">
      <c r="C356" s="177"/>
      <c r="D356" s="178"/>
      <c r="E356" s="179"/>
      <c r="F356" s="180"/>
      <c r="G356" s="179"/>
      <c r="H356" s="181"/>
    </row>
    <row r="357" spans="1:8" ht="12.75" customHeight="1">
      <c r="B357" s="176" t="s">
        <v>71</v>
      </c>
      <c r="C357" s="177"/>
      <c r="D357" s="178"/>
      <c r="E357" s="179"/>
      <c r="F357" s="180"/>
      <c r="G357" s="179"/>
      <c r="H357" s="181"/>
    </row>
    <row r="358" spans="1:8" ht="12.75" customHeight="1">
      <c r="C358" s="177"/>
      <c r="D358" s="178"/>
      <c r="E358" s="179"/>
      <c r="F358" s="180"/>
      <c r="G358" s="179"/>
      <c r="H358" s="181"/>
    </row>
    <row r="359" spans="1:8" s="212" customFormat="1" ht="12.75" customHeight="1">
      <c r="B359" s="213" t="s">
        <v>72</v>
      </c>
      <c r="C359" s="214"/>
      <c r="D359" s="214"/>
      <c r="E359" s="215"/>
      <c r="F359" s="215"/>
      <c r="G359" s="215"/>
      <c r="H359" s="214"/>
    </row>
    <row r="360" spans="1:8" s="212" customFormat="1" ht="76.5" customHeight="1">
      <c r="B360" s="1" t="s">
        <v>646</v>
      </c>
      <c r="C360" s="214"/>
      <c r="D360" s="214"/>
      <c r="E360" s="215"/>
      <c r="F360" s="215"/>
      <c r="G360" s="215"/>
      <c r="H360" s="214"/>
    </row>
    <row r="361" spans="1:8" s="212" customFormat="1" ht="12.75" customHeight="1">
      <c r="B361" s="1"/>
      <c r="C361" s="214"/>
      <c r="D361" s="214"/>
      <c r="E361" s="215"/>
      <c r="F361" s="215"/>
      <c r="G361" s="215"/>
      <c r="H361" s="214"/>
    </row>
    <row r="362" spans="1:8" ht="12.75" customHeight="1">
      <c r="C362" s="177"/>
      <c r="D362" s="178"/>
      <c r="E362" s="179"/>
      <c r="F362" s="180"/>
      <c r="G362" s="179"/>
      <c r="H362" s="181"/>
    </row>
    <row r="363" spans="1:8" ht="242.25" customHeight="1">
      <c r="A363" s="157" t="s">
        <v>15</v>
      </c>
      <c r="B363" s="176" t="s">
        <v>73</v>
      </c>
      <c r="C363" s="177"/>
      <c r="D363" s="178"/>
      <c r="E363" s="179"/>
      <c r="F363" s="180"/>
      <c r="G363" s="179"/>
      <c r="H363" s="181"/>
    </row>
    <row r="364" spans="1:8" ht="12.75" customHeight="1"/>
    <row r="365" spans="1:8" ht="12.75" customHeight="1">
      <c r="B365" s="176" t="s">
        <v>152</v>
      </c>
      <c r="C365" s="177"/>
      <c r="D365" s="178"/>
      <c r="E365" s="179"/>
      <c r="F365" s="180"/>
      <c r="G365" s="179"/>
      <c r="H365" s="181"/>
    </row>
    <row r="366" spans="1:8" ht="12.75" customHeight="1">
      <c r="C366" s="177" t="s">
        <v>7</v>
      </c>
      <c r="D366" s="178">
        <v>307.8</v>
      </c>
      <c r="E366" s="179" t="s">
        <v>6</v>
      </c>
      <c r="F366" s="246"/>
      <c r="G366" s="179" t="s">
        <v>4</v>
      </c>
      <c r="H366" s="181">
        <f>(D366*F366)</f>
        <v>0</v>
      </c>
    </row>
    <row r="367" spans="1:8" ht="12.75" customHeight="1">
      <c r="B367" s="176" t="s">
        <v>153</v>
      </c>
      <c r="C367" s="177"/>
      <c r="D367" s="178"/>
      <c r="E367" s="179"/>
      <c r="F367" s="180"/>
      <c r="G367" s="179"/>
      <c r="H367" s="181"/>
    </row>
    <row r="368" spans="1:8" ht="12.75" customHeight="1">
      <c r="C368" s="177" t="s">
        <v>7</v>
      </c>
      <c r="D368" s="178">
        <v>258.8</v>
      </c>
      <c r="E368" s="179" t="s">
        <v>6</v>
      </c>
      <c r="F368" s="246"/>
      <c r="G368" s="179" t="s">
        <v>4</v>
      </c>
      <c r="H368" s="181">
        <f>(D368*F368)</f>
        <v>0</v>
      </c>
    </row>
    <row r="369" spans="1:8" ht="12.75" customHeight="1">
      <c r="C369" s="177"/>
      <c r="D369" s="178"/>
      <c r="E369" s="179"/>
      <c r="F369" s="180"/>
      <c r="G369" s="179"/>
      <c r="H369" s="181"/>
    </row>
    <row r="370" spans="1:8" ht="12.75" customHeight="1">
      <c r="C370" s="177"/>
      <c r="D370" s="178"/>
      <c r="E370" s="179"/>
      <c r="F370" s="180"/>
      <c r="G370" s="179"/>
      <c r="H370" s="181"/>
    </row>
    <row r="371" spans="1:8" ht="12.75" customHeight="1">
      <c r="C371" s="177"/>
      <c r="D371" s="178"/>
      <c r="E371" s="179"/>
      <c r="F371" s="180"/>
      <c r="G371" s="179"/>
      <c r="H371" s="181"/>
    </row>
    <row r="372" spans="1:8" ht="242.25">
      <c r="A372" s="157" t="s">
        <v>16</v>
      </c>
      <c r="B372" s="347" t="s">
        <v>817</v>
      </c>
      <c r="C372" s="177"/>
      <c r="D372" s="178"/>
      <c r="E372" s="179"/>
      <c r="F372" s="180"/>
      <c r="G372" s="179"/>
      <c r="H372" s="181"/>
    </row>
    <row r="373" spans="1:8" ht="12.75" customHeight="1">
      <c r="B373" s="176" t="s">
        <v>818</v>
      </c>
      <c r="C373" s="177"/>
      <c r="D373" s="178"/>
      <c r="E373" s="179"/>
      <c r="F373" s="180"/>
      <c r="G373" s="179"/>
      <c r="H373" s="181"/>
    </row>
    <row r="374" spans="1:8" ht="21.75" customHeight="1">
      <c r="B374" s="386"/>
      <c r="C374" s="177"/>
      <c r="D374" s="178"/>
      <c r="E374" s="179"/>
      <c r="F374" s="180"/>
      <c r="G374" s="179"/>
      <c r="H374" s="181"/>
    </row>
    <row r="375" spans="1:8" ht="12.75" customHeight="1">
      <c r="B375" s="176" t="s">
        <v>154</v>
      </c>
      <c r="C375" s="177"/>
      <c r="D375" s="178"/>
      <c r="E375" s="179"/>
      <c r="F375" s="180"/>
      <c r="G375" s="179"/>
      <c r="H375" s="181"/>
    </row>
    <row r="376" spans="1:8" ht="12.75" customHeight="1">
      <c r="C376" s="177" t="s">
        <v>7</v>
      </c>
      <c r="D376" s="178">
        <v>308.7</v>
      </c>
      <c r="E376" s="179" t="s">
        <v>6</v>
      </c>
      <c r="F376" s="246"/>
      <c r="G376" s="179" t="s">
        <v>4</v>
      </c>
      <c r="H376" s="181">
        <f>(D376*F376)</f>
        <v>0</v>
      </c>
    </row>
    <row r="377" spans="1:8" ht="12.75" customHeight="1">
      <c r="B377" s="176" t="s">
        <v>156</v>
      </c>
      <c r="C377" s="177"/>
      <c r="D377" s="178"/>
      <c r="E377" s="179"/>
      <c r="F377" s="180"/>
      <c r="G377" s="179"/>
      <c r="H377" s="181"/>
    </row>
    <row r="378" spans="1:8" ht="12.75" customHeight="1">
      <c r="C378" s="177" t="s">
        <v>7</v>
      </c>
      <c r="D378" s="178">
        <v>245</v>
      </c>
      <c r="E378" s="179" t="s">
        <v>6</v>
      </c>
      <c r="F378" s="246"/>
      <c r="G378" s="179" t="s">
        <v>4</v>
      </c>
      <c r="H378" s="181">
        <f>(D378*F378)</f>
        <v>0</v>
      </c>
    </row>
    <row r="379" spans="1:8" ht="25.5">
      <c r="B379" s="176" t="s">
        <v>155</v>
      </c>
      <c r="C379" s="177"/>
      <c r="D379" s="178"/>
      <c r="E379" s="179"/>
      <c r="F379" s="180"/>
      <c r="G379" s="179"/>
      <c r="H379" s="181"/>
    </row>
    <row r="380" spans="1:8" ht="12.75" customHeight="1">
      <c r="C380" s="177" t="s">
        <v>7</v>
      </c>
      <c r="D380" s="178">
        <v>33.6</v>
      </c>
      <c r="E380" s="179" t="s">
        <v>6</v>
      </c>
      <c r="F380" s="246"/>
      <c r="G380" s="179" t="s">
        <v>4</v>
      </c>
      <c r="H380" s="181">
        <f>(D380*F380)</f>
        <v>0</v>
      </c>
    </row>
    <row r="381" spans="1:8" ht="25.5" customHeight="1">
      <c r="B381" s="176" t="s">
        <v>157</v>
      </c>
      <c r="C381" s="177"/>
      <c r="D381" s="178"/>
      <c r="E381" s="179"/>
      <c r="F381" s="180"/>
      <c r="G381" s="179"/>
      <c r="H381" s="181"/>
    </row>
    <row r="382" spans="1:8" ht="12.75" customHeight="1">
      <c r="C382" s="177" t="s">
        <v>7</v>
      </c>
      <c r="D382" s="178">
        <v>17.2</v>
      </c>
      <c r="E382" s="179" t="s">
        <v>6</v>
      </c>
      <c r="F382" s="246"/>
      <c r="G382" s="179" t="s">
        <v>4</v>
      </c>
      <c r="H382" s="181">
        <f>(D382*F382)</f>
        <v>0</v>
      </c>
    </row>
    <row r="383" spans="1:8" ht="38.25" customHeight="1">
      <c r="B383" s="176" t="s">
        <v>614</v>
      </c>
      <c r="C383" s="177"/>
      <c r="D383" s="178"/>
      <c r="E383" s="179"/>
      <c r="F383" s="180"/>
      <c r="G383" s="179"/>
      <c r="H383" s="181"/>
    </row>
    <row r="384" spans="1:8" ht="12.75" customHeight="1">
      <c r="C384" s="177" t="s">
        <v>11</v>
      </c>
      <c r="D384" s="178">
        <v>37</v>
      </c>
      <c r="E384" s="179" t="s">
        <v>6</v>
      </c>
      <c r="F384" s="246"/>
      <c r="G384" s="179" t="s">
        <v>4</v>
      </c>
      <c r="H384" s="181">
        <f>(D384*F384)</f>
        <v>0</v>
      </c>
    </row>
    <row r="385" spans="1:8" ht="89.25">
      <c r="A385" s="157" t="s">
        <v>10</v>
      </c>
      <c r="B385" s="347" t="s">
        <v>820</v>
      </c>
      <c r="C385" s="177"/>
      <c r="D385" s="178"/>
      <c r="E385" s="179"/>
      <c r="F385" s="180"/>
      <c r="G385" s="179"/>
      <c r="H385" s="181"/>
    </row>
    <row r="386" spans="1:8" ht="12.75" customHeight="1">
      <c r="C386" s="177" t="s">
        <v>7</v>
      </c>
      <c r="D386" s="178">
        <v>30.7</v>
      </c>
      <c r="E386" s="179" t="s">
        <v>6</v>
      </c>
      <c r="F386" s="246"/>
      <c r="G386" s="179" t="s">
        <v>4</v>
      </c>
      <c r="H386" s="181">
        <f>(D386*F386)</f>
        <v>0</v>
      </c>
    </row>
    <row r="387" spans="1:8" ht="12.75" customHeight="1">
      <c r="C387" s="177"/>
      <c r="D387" s="178"/>
      <c r="E387" s="179"/>
      <c r="F387" s="246"/>
      <c r="G387" s="179"/>
      <c r="H387" s="181"/>
    </row>
    <row r="388" spans="1:8" ht="140.25" customHeight="1">
      <c r="A388" s="157" t="s">
        <v>12</v>
      </c>
      <c r="B388" s="347" t="s">
        <v>819</v>
      </c>
      <c r="C388" s="177"/>
      <c r="D388" s="178"/>
      <c r="E388" s="179"/>
      <c r="F388" s="180"/>
      <c r="G388" s="179"/>
      <c r="H388" s="181"/>
    </row>
    <row r="389" spans="1:8" ht="12.75" customHeight="1">
      <c r="C389" s="177"/>
      <c r="D389" s="178"/>
      <c r="E389" s="179"/>
      <c r="F389" s="180"/>
      <c r="G389" s="179"/>
      <c r="H389" s="181"/>
    </row>
    <row r="390" spans="1:8" ht="12.75" customHeight="1">
      <c r="C390" s="177"/>
      <c r="D390" s="178"/>
      <c r="E390" s="179"/>
      <c r="F390" s="180"/>
      <c r="G390" s="179"/>
      <c r="H390" s="181"/>
    </row>
    <row r="391" spans="1:8" ht="51" customHeight="1">
      <c r="B391" s="176" t="s">
        <v>158</v>
      </c>
      <c r="C391" s="177"/>
      <c r="D391" s="178"/>
      <c r="E391" s="179"/>
      <c r="F391" s="180"/>
      <c r="G391" s="179"/>
      <c r="H391" s="181"/>
    </row>
    <row r="392" spans="1:8" ht="140.25">
      <c r="B392" s="176" t="s">
        <v>663</v>
      </c>
      <c r="C392" s="177"/>
      <c r="D392" s="178"/>
      <c r="E392" s="179"/>
      <c r="F392" s="180"/>
      <c r="G392" s="179"/>
      <c r="H392" s="181"/>
    </row>
    <row r="393" spans="1:8" ht="12.75" customHeight="1"/>
    <row r="394" spans="1:8" ht="12.75" customHeight="1">
      <c r="B394" s="176" t="s">
        <v>221</v>
      </c>
      <c r="C394" s="177"/>
      <c r="D394" s="178"/>
      <c r="E394" s="179"/>
      <c r="F394" s="180"/>
      <c r="G394" s="179"/>
      <c r="H394" s="181"/>
    </row>
    <row r="395" spans="1:8" ht="12.75" customHeight="1">
      <c r="C395" s="177" t="s">
        <v>7</v>
      </c>
      <c r="D395" s="178">
        <v>307.8</v>
      </c>
      <c r="E395" s="179" t="s">
        <v>6</v>
      </c>
      <c r="F395" s="246"/>
      <c r="G395" s="179" t="s">
        <v>4</v>
      </c>
      <c r="H395" s="181">
        <f>(D395*F395)</f>
        <v>0</v>
      </c>
    </row>
    <row r="396" spans="1:8" ht="25.5" customHeight="1">
      <c r="B396" s="176" t="s">
        <v>159</v>
      </c>
      <c r="C396" s="177"/>
      <c r="D396" s="178"/>
      <c r="E396" s="179"/>
      <c r="F396" s="180"/>
      <c r="G396" s="179"/>
      <c r="H396" s="181"/>
    </row>
    <row r="397" spans="1:8" ht="12.75" customHeight="1">
      <c r="C397" s="177" t="s">
        <v>7</v>
      </c>
      <c r="D397" s="178">
        <v>278.7</v>
      </c>
      <c r="E397" s="179" t="s">
        <v>6</v>
      </c>
      <c r="F397" s="246"/>
      <c r="G397" s="179" t="s">
        <v>4</v>
      </c>
      <c r="H397" s="181">
        <f>(D397*F397)</f>
        <v>0</v>
      </c>
    </row>
    <row r="398" spans="1:8" ht="12.75" customHeight="1">
      <c r="B398" s="176" t="s">
        <v>222</v>
      </c>
      <c r="C398" s="177"/>
      <c r="D398" s="178"/>
      <c r="E398" s="179"/>
      <c r="F398" s="180"/>
      <c r="G398" s="179"/>
      <c r="H398" s="181"/>
    </row>
    <row r="399" spans="1:8" ht="12.75" customHeight="1">
      <c r="C399" s="177" t="s">
        <v>7</v>
      </c>
      <c r="D399" s="178">
        <v>30.7</v>
      </c>
      <c r="E399" s="179" t="s">
        <v>6</v>
      </c>
      <c r="F399" s="246"/>
      <c r="G399" s="179" t="s">
        <v>4</v>
      </c>
      <c r="H399" s="181">
        <f>(D399*F399)</f>
        <v>0</v>
      </c>
    </row>
    <row r="400" spans="1:8" ht="12.75" customHeight="1">
      <c r="B400" s="176" t="s">
        <v>167</v>
      </c>
      <c r="C400" s="177"/>
      <c r="D400" s="178"/>
      <c r="E400" s="179"/>
      <c r="F400" s="180"/>
      <c r="G400" s="179"/>
      <c r="H400" s="181"/>
    </row>
    <row r="401" spans="1:8" ht="12.75" customHeight="1">
      <c r="C401" s="177" t="s">
        <v>7</v>
      </c>
      <c r="D401" s="178">
        <v>33.5</v>
      </c>
      <c r="E401" s="179" t="s">
        <v>6</v>
      </c>
      <c r="F401" s="246"/>
      <c r="G401" s="179" t="s">
        <v>4</v>
      </c>
      <c r="H401" s="181">
        <f>(D401*F401)</f>
        <v>0</v>
      </c>
    </row>
    <row r="402" spans="1:8" ht="25.5" customHeight="1">
      <c r="B402" s="176" t="s">
        <v>168</v>
      </c>
      <c r="C402" s="177"/>
      <c r="D402" s="178"/>
      <c r="E402" s="179"/>
      <c r="F402" s="180"/>
      <c r="G402" s="179"/>
      <c r="H402" s="181"/>
    </row>
    <row r="403" spans="1:8" ht="12.75" customHeight="1">
      <c r="C403" s="177" t="s">
        <v>7</v>
      </c>
      <c r="D403" s="178">
        <v>24.2</v>
      </c>
      <c r="E403" s="179" t="s">
        <v>6</v>
      </c>
      <c r="F403" s="246"/>
      <c r="G403" s="179" t="s">
        <v>4</v>
      </c>
      <c r="H403" s="181">
        <f>(D403*F403)</f>
        <v>0</v>
      </c>
    </row>
    <row r="404" spans="1:8" ht="25.5" customHeight="1">
      <c r="B404" s="176" t="s">
        <v>169</v>
      </c>
      <c r="C404" s="177"/>
      <c r="D404" s="178"/>
      <c r="E404" s="179"/>
      <c r="F404" s="180"/>
      <c r="G404" s="179"/>
      <c r="H404" s="181"/>
    </row>
    <row r="405" spans="1:8" ht="12.75" customHeight="1">
      <c r="C405" s="177" t="s">
        <v>7</v>
      </c>
      <c r="D405" s="178">
        <v>4.7</v>
      </c>
      <c r="E405" s="179" t="s">
        <v>6</v>
      </c>
      <c r="F405" s="246"/>
      <c r="G405" s="179" t="s">
        <v>4</v>
      </c>
      <c r="H405" s="181">
        <f>(D405*F405)</f>
        <v>0</v>
      </c>
    </row>
    <row r="406" spans="1:8" ht="12.75" customHeight="1">
      <c r="B406" s="176" t="s">
        <v>170</v>
      </c>
      <c r="C406" s="177"/>
      <c r="D406" s="178"/>
      <c r="E406" s="179"/>
      <c r="F406" s="180"/>
      <c r="G406" s="179"/>
      <c r="H406" s="181"/>
    </row>
    <row r="407" spans="1:8" ht="12.75" customHeight="1">
      <c r="C407" s="177" t="s">
        <v>7</v>
      </c>
      <c r="D407" s="178">
        <v>1.9</v>
      </c>
      <c r="E407" s="179" t="s">
        <v>6</v>
      </c>
      <c r="F407" s="246"/>
      <c r="G407" s="179" t="s">
        <v>4</v>
      </c>
      <c r="H407" s="181">
        <f>(D407*F407)</f>
        <v>0</v>
      </c>
    </row>
    <row r="408" spans="1:8" ht="12.75" customHeight="1">
      <c r="B408" s="176" t="s">
        <v>171</v>
      </c>
      <c r="C408" s="177"/>
      <c r="D408" s="178"/>
      <c r="E408" s="179"/>
      <c r="F408" s="180"/>
      <c r="G408" s="179"/>
      <c r="H408" s="181"/>
    </row>
    <row r="409" spans="1:8" ht="12.75" customHeight="1">
      <c r="C409" s="177" t="s">
        <v>7</v>
      </c>
      <c r="D409" s="178">
        <v>0.2</v>
      </c>
      <c r="E409" s="179" t="s">
        <v>6</v>
      </c>
      <c r="F409" s="246"/>
      <c r="G409" s="179" t="s">
        <v>4</v>
      </c>
      <c r="H409" s="181">
        <f>(D409*F409)</f>
        <v>0</v>
      </c>
    </row>
    <row r="410" spans="1:8" ht="178.5" customHeight="1">
      <c r="A410" s="157" t="s">
        <v>13</v>
      </c>
      <c r="B410" s="347" t="s">
        <v>664</v>
      </c>
      <c r="C410" s="177"/>
      <c r="D410" s="178"/>
      <c r="E410" s="179"/>
      <c r="F410" s="180"/>
      <c r="G410" s="179"/>
      <c r="H410" s="181"/>
    </row>
    <row r="411" spans="1:8" ht="12.75" customHeight="1">
      <c r="B411" s="347"/>
      <c r="C411" s="177"/>
      <c r="D411" s="178"/>
      <c r="E411" s="179"/>
      <c r="F411" s="180"/>
      <c r="G411" s="179"/>
      <c r="H411" s="181"/>
    </row>
    <row r="412" spans="1:8" ht="25.5" customHeight="1">
      <c r="B412" s="176" t="s">
        <v>160</v>
      </c>
      <c r="C412" s="177"/>
      <c r="D412" s="178"/>
      <c r="E412" s="179"/>
      <c r="F412" s="180"/>
      <c r="G412" s="179"/>
      <c r="H412" s="181"/>
    </row>
    <row r="413" spans="1:8" ht="12.75" customHeight="1">
      <c r="C413" s="177" t="s">
        <v>11</v>
      </c>
      <c r="D413" s="178">
        <v>66.599999999999994</v>
      </c>
      <c r="E413" s="179" t="s">
        <v>6</v>
      </c>
      <c r="F413" s="246"/>
      <c r="G413" s="179" t="s">
        <v>4</v>
      </c>
      <c r="H413" s="181">
        <f>(D413*F413)</f>
        <v>0</v>
      </c>
    </row>
    <row r="414" spans="1:8" ht="12.75" customHeight="1">
      <c r="C414" s="177"/>
      <c r="D414" s="178"/>
      <c r="E414" s="179"/>
      <c r="F414" s="180"/>
      <c r="G414" s="179"/>
      <c r="H414" s="181"/>
    </row>
    <row r="415" spans="1:8" ht="25.5" customHeight="1">
      <c r="B415" s="176" t="s">
        <v>164</v>
      </c>
      <c r="C415" s="177"/>
      <c r="D415" s="178"/>
      <c r="E415" s="179"/>
      <c r="F415" s="180"/>
      <c r="G415" s="179"/>
      <c r="H415" s="181"/>
    </row>
    <row r="416" spans="1:8" ht="12.75" customHeight="1">
      <c r="C416" s="177" t="s">
        <v>11</v>
      </c>
      <c r="D416" s="178">
        <v>13.2</v>
      </c>
      <c r="E416" s="179" t="s">
        <v>6</v>
      </c>
      <c r="F416" s="246"/>
      <c r="G416" s="179" t="s">
        <v>4</v>
      </c>
      <c r="H416" s="181">
        <f>(D416*F416)</f>
        <v>0</v>
      </c>
    </row>
    <row r="417" spans="1:8" ht="25.5">
      <c r="A417" s="157" t="s">
        <v>14</v>
      </c>
      <c r="B417" s="176" t="s">
        <v>161</v>
      </c>
      <c r="C417" s="177"/>
      <c r="D417" s="178"/>
      <c r="E417" s="179"/>
      <c r="F417" s="180"/>
      <c r="G417" s="179"/>
      <c r="H417" s="181"/>
    </row>
    <row r="418" spans="1:8" ht="12.75" customHeight="1">
      <c r="C418" s="177" t="s">
        <v>11</v>
      </c>
      <c r="D418" s="178">
        <v>75.5</v>
      </c>
      <c r="E418" s="179" t="s">
        <v>6</v>
      </c>
      <c r="F418" s="246"/>
      <c r="G418" s="179" t="s">
        <v>4</v>
      </c>
      <c r="H418" s="181">
        <f>(D418*F418)</f>
        <v>0</v>
      </c>
    </row>
    <row r="419" spans="1:8" ht="38.25" customHeight="1">
      <c r="A419" s="157" t="s">
        <v>162</v>
      </c>
      <c r="B419" s="176" t="s">
        <v>163</v>
      </c>
      <c r="C419" s="177"/>
      <c r="D419" s="178"/>
      <c r="E419" s="179"/>
      <c r="F419" s="180"/>
      <c r="G419" s="179"/>
      <c r="H419" s="181"/>
    </row>
    <row r="420" spans="1:8" ht="12.75" customHeight="1">
      <c r="C420" s="177" t="s">
        <v>11</v>
      </c>
      <c r="D420" s="178">
        <v>46.2</v>
      </c>
      <c r="E420" s="179" t="s">
        <v>6</v>
      </c>
      <c r="F420" s="246"/>
      <c r="G420" s="179" t="s">
        <v>4</v>
      </c>
      <c r="H420" s="181">
        <f>(D420*F420)</f>
        <v>0</v>
      </c>
    </row>
    <row r="421" spans="1:8" s="221" customFormat="1" ht="153" customHeight="1">
      <c r="A421" s="212" t="s">
        <v>9</v>
      </c>
      <c r="B421" s="347" t="s">
        <v>665</v>
      </c>
      <c r="C421" s="216"/>
      <c r="D421" s="217"/>
      <c r="E421" s="218"/>
      <c r="F421" s="219"/>
      <c r="G421" s="218"/>
      <c r="H421" s="220"/>
    </row>
    <row r="422" spans="1:8" ht="12.75" customHeight="1">
      <c r="B422" s="348"/>
      <c r="C422" s="177" t="s">
        <v>11</v>
      </c>
      <c r="D422" s="178">
        <v>14</v>
      </c>
      <c r="E422" s="179" t="s">
        <v>6</v>
      </c>
      <c r="F422" s="246"/>
      <c r="G422" s="179" t="s">
        <v>4</v>
      </c>
      <c r="H422" s="181">
        <f>(D422*F422)</f>
        <v>0</v>
      </c>
    </row>
    <row r="423" spans="1:8" ht="25.5" customHeight="1">
      <c r="A423" s="157" t="s">
        <v>43</v>
      </c>
      <c r="B423" s="176" t="s">
        <v>223</v>
      </c>
      <c r="C423" s="177"/>
      <c r="D423" s="178"/>
      <c r="E423" s="179"/>
      <c r="F423" s="180"/>
      <c r="G423" s="179"/>
      <c r="H423" s="181"/>
    </row>
    <row r="424" spans="1:8" ht="12.75" customHeight="1">
      <c r="C424" s="177" t="s">
        <v>11</v>
      </c>
      <c r="D424" s="178">
        <v>25.1</v>
      </c>
      <c r="E424" s="179" t="s">
        <v>6</v>
      </c>
      <c r="F424" s="246"/>
      <c r="G424" s="179" t="s">
        <v>4</v>
      </c>
      <c r="H424" s="181">
        <f>(D424*F424)</f>
        <v>0</v>
      </c>
    </row>
    <row r="425" spans="1:8" ht="89.25" customHeight="1">
      <c r="A425" s="157" t="s">
        <v>49</v>
      </c>
      <c r="B425" s="176" t="s">
        <v>165</v>
      </c>
      <c r="C425" s="177"/>
      <c r="D425" s="178"/>
      <c r="E425" s="179"/>
      <c r="F425" s="180"/>
      <c r="G425" s="179"/>
      <c r="H425" s="181"/>
    </row>
    <row r="426" spans="1:8" ht="12.75" customHeight="1">
      <c r="C426" s="177" t="s">
        <v>5</v>
      </c>
      <c r="D426" s="182">
        <v>1</v>
      </c>
      <c r="E426" s="179" t="s">
        <v>6</v>
      </c>
      <c r="F426" s="246"/>
      <c r="G426" s="179" t="s">
        <v>4</v>
      </c>
      <c r="H426" s="181">
        <f>(D426*F426)</f>
        <v>0</v>
      </c>
    </row>
    <row r="427" spans="1:8" ht="76.5" customHeight="1">
      <c r="A427" s="157" t="s">
        <v>50</v>
      </c>
      <c r="B427" s="347" t="s">
        <v>666</v>
      </c>
      <c r="C427" s="177"/>
      <c r="D427" s="178"/>
      <c r="E427" s="179"/>
      <c r="F427" s="180"/>
      <c r="G427" s="179"/>
      <c r="H427" s="181"/>
    </row>
    <row r="428" spans="1:8" ht="12.75" customHeight="1">
      <c r="B428" s="348"/>
      <c r="C428" s="177"/>
      <c r="D428" s="182"/>
      <c r="E428" s="179"/>
      <c r="F428" s="180"/>
      <c r="G428" s="179"/>
      <c r="H428" s="181"/>
    </row>
    <row r="429" spans="1:8" ht="38.25" customHeight="1">
      <c r="B429" s="176" t="s">
        <v>224</v>
      </c>
      <c r="C429" s="177"/>
      <c r="D429" s="182"/>
      <c r="E429" s="179"/>
      <c r="F429" s="180"/>
      <c r="G429" s="179"/>
      <c r="H429" s="181"/>
    </row>
    <row r="430" spans="1:8" ht="12.75" customHeight="1">
      <c r="C430" s="177" t="s">
        <v>5</v>
      </c>
      <c r="D430" s="182">
        <v>8</v>
      </c>
      <c r="E430" s="179" t="s">
        <v>6</v>
      </c>
      <c r="F430" s="246"/>
      <c r="G430" s="179" t="s">
        <v>4</v>
      </c>
      <c r="H430" s="181">
        <f>(D430*F430)</f>
        <v>0</v>
      </c>
    </row>
    <row r="431" spans="1:8" ht="25.5" customHeight="1">
      <c r="B431" s="176" t="s">
        <v>166</v>
      </c>
      <c r="C431" s="177"/>
      <c r="D431" s="182"/>
      <c r="E431" s="179"/>
      <c r="F431" s="180"/>
      <c r="G431" s="179"/>
      <c r="H431" s="181"/>
    </row>
    <row r="432" spans="1:8" ht="12.75" customHeight="1">
      <c r="C432" s="177" t="s">
        <v>5</v>
      </c>
      <c r="D432" s="182">
        <v>2</v>
      </c>
      <c r="E432" s="179" t="s">
        <v>6</v>
      </c>
      <c r="F432" s="245"/>
      <c r="G432" s="179" t="s">
        <v>4</v>
      </c>
      <c r="H432" s="181">
        <f>(D432*F432)</f>
        <v>0</v>
      </c>
    </row>
    <row r="433" spans="1:8" ht="12.75" customHeight="1">
      <c r="C433" s="177"/>
      <c r="D433" s="182"/>
      <c r="E433" s="179"/>
      <c r="F433" s="180"/>
      <c r="G433" s="179"/>
      <c r="H433" s="181"/>
    </row>
    <row r="434" spans="1:8" ht="12.75" customHeight="1">
      <c r="C434" s="177"/>
      <c r="D434" s="182"/>
      <c r="E434" s="179"/>
      <c r="F434" s="180"/>
      <c r="G434" s="179"/>
      <c r="H434" s="181"/>
    </row>
    <row r="435" spans="1:8" ht="12.75" customHeight="1">
      <c r="C435" s="177"/>
      <c r="D435" s="182"/>
      <c r="E435" s="179"/>
      <c r="F435" s="180"/>
      <c r="G435" s="179"/>
      <c r="H435" s="181"/>
    </row>
    <row r="436" spans="1:8" ht="12.75" customHeight="1">
      <c r="C436" s="177"/>
      <c r="D436" s="182"/>
      <c r="E436" s="179"/>
      <c r="F436" s="180"/>
      <c r="G436" s="179"/>
      <c r="H436" s="181"/>
    </row>
    <row r="437" spans="1:8" ht="12.75" customHeight="1">
      <c r="C437" s="177"/>
      <c r="D437" s="182"/>
      <c r="E437" s="179"/>
      <c r="F437" s="180"/>
      <c r="G437" s="179"/>
      <c r="H437" s="181"/>
    </row>
    <row r="438" spans="1:8" ht="114.75" customHeight="1">
      <c r="A438" s="157" t="s">
        <v>76</v>
      </c>
      <c r="B438" s="347" t="s">
        <v>667</v>
      </c>
      <c r="C438" s="177"/>
      <c r="D438" s="178"/>
      <c r="E438" s="179"/>
      <c r="F438" s="180"/>
      <c r="G438" s="179"/>
      <c r="H438" s="181"/>
    </row>
    <row r="439" spans="1:8" ht="12.75" customHeight="1">
      <c r="C439" s="177" t="s">
        <v>5</v>
      </c>
      <c r="D439" s="182">
        <v>12</v>
      </c>
      <c r="E439" s="179" t="s">
        <v>6</v>
      </c>
      <c r="F439" s="246"/>
      <c r="G439" s="179" t="s">
        <v>4</v>
      </c>
      <c r="H439" s="181">
        <f>(D439*F439)</f>
        <v>0</v>
      </c>
    </row>
    <row r="440" spans="1:8" ht="127.5" customHeight="1">
      <c r="A440" s="157" t="s">
        <v>656</v>
      </c>
      <c r="B440" s="176" t="s">
        <v>249</v>
      </c>
      <c r="C440" s="177"/>
      <c r="D440" s="182"/>
      <c r="E440" s="179"/>
      <c r="F440" s="180"/>
      <c r="G440" s="179"/>
      <c r="H440" s="181"/>
    </row>
    <row r="441" spans="1:8" ht="12.75" customHeight="1">
      <c r="C441" s="177" t="s">
        <v>11</v>
      </c>
      <c r="D441" s="184">
        <v>303.60000000000002</v>
      </c>
      <c r="E441" s="179" t="s">
        <v>6</v>
      </c>
      <c r="F441" s="246"/>
      <c r="G441" s="179" t="s">
        <v>4</v>
      </c>
      <c r="H441" s="181">
        <f>(D441*F441)</f>
        <v>0</v>
      </c>
    </row>
    <row r="442" spans="1:8" ht="54" customHeight="1">
      <c r="A442" s="157" t="s">
        <v>657</v>
      </c>
      <c r="B442" s="176" t="s">
        <v>647</v>
      </c>
      <c r="C442" s="177"/>
      <c r="D442" s="184"/>
      <c r="E442" s="179"/>
      <c r="F442" s="180"/>
      <c r="G442" s="179"/>
      <c r="H442" s="181"/>
    </row>
    <row r="443" spans="1:8" ht="12.75" customHeight="1">
      <c r="B443" s="194"/>
      <c r="C443" s="177" t="s">
        <v>11</v>
      </c>
      <c r="D443" s="184">
        <v>307.8</v>
      </c>
      <c r="E443" s="179" t="s">
        <v>6</v>
      </c>
      <c r="F443" s="246"/>
      <c r="G443" s="179" t="s">
        <v>4</v>
      </c>
      <c r="H443" s="181">
        <f>(D443*F443)</f>
        <v>0</v>
      </c>
    </row>
    <row r="444" spans="1:8" ht="51">
      <c r="A444" s="157" t="s">
        <v>658</v>
      </c>
      <c r="B444" s="194" t="s">
        <v>225</v>
      </c>
      <c r="C444" s="177"/>
      <c r="D444" s="184"/>
      <c r="E444" s="179"/>
      <c r="F444" s="180"/>
      <c r="G444" s="179"/>
      <c r="H444" s="181"/>
    </row>
    <row r="445" spans="1:8" ht="12.75" customHeight="1">
      <c r="B445" s="188"/>
      <c r="C445" s="189" t="s">
        <v>7</v>
      </c>
      <c r="D445" s="190">
        <v>10.9</v>
      </c>
      <c r="E445" s="191" t="s">
        <v>6</v>
      </c>
      <c r="F445" s="247"/>
      <c r="G445" s="191" t="s">
        <v>4</v>
      </c>
      <c r="H445" s="193">
        <f>(D445*F445)</f>
        <v>0</v>
      </c>
    </row>
    <row r="446" spans="1:8" ht="12.75" customHeight="1">
      <c r="C446" s="177"/>
      <c r="D446" s="178"/>
      <c r="E446" s="179"/>
      <c r="F446" s="180"/>
      <c r="G446" s="179"/>
      <c r="H446" s="181"/>
    </row>
    <row r="447" spans="1:8" ht="12.75" customHeight="1">
      <c r="B447" s="176" t="s">
        <v>74</v>
      </c>
      <c r="C447" s="177"/>
      <c r="D447" s="178"/>
      <c r="E447" s="179"/>
      <c r="F447" s="180"/>
      <c r="G447" s="179" t="s">
        <v>4</v>
      </c>
      <c r="H447" s="181">
        <f>SUM(H366:H445)</f>
        <v>0</v>
      </c>
    </row>
    <row r="448" spans="1:8" ht="12.75" customHeight="1">
      <c r="C448" s="177"/>
      <c r="D448" s="178"/>
      <c r="E448" s="179"/>
      <c r="F448" s="180"/>
      <c r="G448" s="179"/>
      <c r="H448" s="181"/>
    </row>
    <row r="449" spans="1:8" ht="12.75" customHeight="1">
      <c r="C449" s="177"/>
      <c r="D449" s="178"/>
      <c r="E449" s="179"/>
      <c r="F449" s="180"/>
      <c r="G449" s="179"/>
      <c r="H449" s="181"/>
    </row>
    <row r="450" spans="1:8" ht="12.75" customHeight="1">
      <c r="B450" s="176" t="s">
        <v>83</v>
      </c>
      <c r="C450" s="177"/>
      <c r="D450" s="178"/>
      <c r="E450" s="179"/>
      <c r="F450" s="180"/>
      <c r="G450" s="179"/>
      <c r="H450" s="181"/>
    </row>
    <row r="451" spans="1:8" ht="12.75" customHeight="1">
      <c r="C451" s="177"/>
      <c r="D451" s="178"/>
      <c r="E451" s="179"/>
      <c r="F451" s="180"/>
      <c r="G451" s="179"/>
      <c r="H451" s="181"/>
    </row>
    <row r="452" spans="1:8" ht="63.75" customHeight="1">
      <c r="B452" s="176" t="s">
        <v>226</v>
      </c>
      <c r="C452" s="177"/>
      <c r="D452" s="178"/>
      <c r="E452" s="179"/>
      <c r="F452" s="180"/>
      <c r="G452" s="179"/>
      <c r="H452" s="181"/>
    </row>
    <row r="453" spans="1:8" ht="12.75" customHeight="1">
      <c r="C453" s="177"/>
      <c r="D453" s="178"/>
      <c r="E453" s="179"/>
      <c r="F453" s="180"/>
      <c r="G453" s="179"/>
      <c r="H453" s="181"/>
    </row>
    <row r="454" spans="1:8" ht="38.25" customHeight="1">
      <c r="A454" s="157" t="s">
        <v>15</v>
      </c>
      <c r="B454" s="176" t="s">
        <v>227</v>
      </c>
      <c r="C454" s="177"/>
      <c r="D454" s="178"/>
      <c r="E454" s="179"/>
      <c r="F454" s="180"/>
      <c r="G454" s="179"/>
      <c r="H454" s="181"/>
    </row>
    <row r="455" spans="1:8" ht="12.75" customHeight="1">
      <c r="C455" s="177" t="s">
        <v>5</v>
      </c>
      <c r="D455" s="182">
        <v>1</v>
      </c>
      <c r="E455" s="179" t="s">
        <v>6</v>
      </c>
      <c r="F455" s="246"/>
      <c r="G455" s="179" t="s">
        <v>4</v>
      </c>
      <c r="H455" s="181">
        <f>(D455*F455)</f>
        <v>0</v>
      </c>
    </row>
    <row r="456" spans="1:8" ht="108" customHeight="1">
      <c r="A456" s="157" t="s">
        <v>16</v>
      </c>
      <c r="B456" s="176" t="s">
        <v>251</v>
      </c>
      <c r="C456" s="177"/>
      <c r="D456" s="182"/>
      <c r="E456" s="179"/>
      <c r="F456" s="180"/>
      <c r="G456" s="179"/>
      <c r="H456" s="181"/>
    </row>
    <row r="457" spans="1:8" ht="60" customHeight="1">
      <c r="B457" s="176" t="s">
        <v>250</v>
      </c>
      <c r="C457" s="177"/>
      <c r="D457" s="178"/>
      <c r="E457" s="179"/>
      <c r="F457" s="180"/>
      <c r="G457" s="179"/>
      <c r="H457" s="181"/>
    </row>
    <row r="458" spans="1:8" ht="26.25" customHeight="1">
      <c r="C458" s="177" t="s">
        <v>5</v>
      </c>
      <c r="D458" s="182">
        <v>1</v>
      </c>
      <c r="E458" s="179" t="s">
        <v>6</v>
      </c>
      <c r="F458" s="246"/>
      <c r="G458" s="179" t="s">
        <v>4</v>
      </c>
      <c r="H458" s="181">
        <f>(D458*F458)</f>
        <v>0</v>
      </c>
    </row>
    <row r="459" spans="1:8" ht="76.5" customHeight="1">
      <c r="A459" s="157" t="s">
        <v>10</v>
      </c>
      <c r="B459" s="176" t="s">
        <v>228</v>
      </c>
      <c r="C459" s="177"/>
      <c r="D459" s="178"/>
      <c r="E459" s="179"/>
      <c r="F459" s="180"/>
      <c r="G459" s="179"/>
      <c r="H459" s="181"/>
    </row>
    <row r="460" spans="1:8" ht="18.75" customHeight="1">
      <c r="C460" s="177" t="s">
        <v>11</v>
      </c>
      <c r="D460" s="178">
        <v>6.8</v>
      </c>
      <c r="E460" s="179" t="s">
        <v>6</v>
      </c>
      <c r="F460" s="246"/>
      <c r="G460" s="179" t="s">
        <v>4</v>
      </c>
      <c r="H460" s="181">
        <f>(D460*F460)</f>
        <v>0</v>
      </c>
    </row>
    <row r="461" spans="1:8" ht="24.75" customHeight="1">
      <c r="C461" s="177"/>
      <c r="D461" s="178"/>
      <c r="E461" s="178"/>
      <c r="F461" s="178"/>
      <c r="G461" s="178"/>
      <c r="H461" s="181"/>
    </row>
    <row r="462" spans="1:8" ht="63.75">
      <c r="A462" s="157" t="s">
        <v>12</v>
      </c>
      <c r="B462" s="176" t="s">
        <v>229</v>
      </c>
      <c r="C462" s="177"/>
      <c r="D462" s="182"/>
      <c r="E462" s="179"/>
      <c r="F462" s="180"/>
      <c r="G462" s="179"/>
      <c r="H462" s="181"/>
    </row>
    <row r="463" spans="1:8" ht="22.5" customHeight="1">
      <c r="C463" s="177" t="s">
        <v>5</v>
      </c>
      <c r="D463" s="182">
        <v>1</v>
      </c>
      <c r="E463" s="179" t="s">
        <v>6</v>
      </c>
      <c r="F463" s="246"/>
      <c r="G463" s="179" t="s">
        <v>4</v>
      </c>
      <c r="H463" s="181">
        <f>(D463*F463)</f>
        <v>0</v>
      </c>
    </row>
    <row r="464" spans="1:8" ht="38.25">
      <c r="A464" s="157" t="s">
        <v>13</v>
      </c>
      <c r="B464" s="176" t="s">
        <v>230</v>
      </c>
      <c r="C464" s="177"/>
      <c r="D464" s="178"/>
      <c r="E464" s="179"/>
      <c r="F464" s="180"/>
      <c r="G464" s="179"/>
      <c r="H464" s="181"/>
    </row>
    <row r="465" spans="2:8" ht="12.75" customHeight="1">
      <c r="B465" s="188"/>
      <c r="C465" s="189" t="s">
        <v>5</v>
      </c>
      <c r="D465" s="222">
        <v>1</v>
      </c>
      <c r="E465" s="191" t="s">
        <v>6</v>
      </c>
      <c r="F465" s="247"/>
      <c r="G465" s="191" t="s">
        <v>4</v>
      </c>
      <c r="H465" s="193">
        <f>(D465*F465)</f>
        <v>0</v>
      </c>
    </row>
    <row r="466" spans="2:8" ht="12.75" customHeight="1">
      <c r="C466" s="177"/>
      <c r="D466" s="178"/>
      <c r="E466" s="179"/>
      <c r="F466" s="180"/>
      <c r="G466" s="179"/>
      <c r="H466" s="181"/>
    </row>
    <row r="467" spans="2:8" ht="12.75" customHeight="1">
      <c r="B467" s="176" t="s">
        <v>45</v>
      </c>
      <c r="C467" s="177"/>
      <c r="D467" s="178"/>
      <c r="E467" s="179"/>
      <c r="F467" s="180"/>
      <c r="G467" s="179" t="s">
        <v>4</v>
      </c>
      <c r="H467" s="181">
        <f>SUM(H455:H465)</f>
        <v>0</v>
      </c>
    </row>
    <row r="468" spans="2:8" ht="12.75" customHeight="1">
      <c r="C468" s="177"/>
      <c r="D468" s="178"/>
      <c r="E468" s="179"/>
      <c r="F468" s="180"/>
      <c r="G468" s="179"/>
      <c r="H468" s="181"/>
    </row>
    <row r="469" spans="2:8" ht="12.75" customHeight="1">
      <c r="C469" s="177"/>
      <c r="D469" s="178"/>
      <c r="E469" s="179"/>
      <c r="F469" s="180"/>
      <c r="G469" s="179"/>
      <c r="H469" s="181"/>
    </row>
    <row r="470" spans="2:8" ht="12.75" customHeight="1">
      <c r="C470" s="177"/>
      <c r="D470" s="178"/>
      <c r="E470" s="179"/>
      <c r="F470" s="180"/>
      <c r="G470" s="179"/>
      <c r="H470" s="181"/>
    </row>
    <row r="471" spans="2:8" ht="12.75" customHeight="1">
      <c r="C471" s="177"/>
      <c r="D471" s="178"/>
      <c r="E471" s="179"/>
      <c r="F471" s="180"/>
      <c r="G471" s="179"/>
      <c r="H471" s="181"/>
    </row>
    <row r="472" spans="2:8" ht="12.75" customHeight="1">
      <c r="C472" s="177"/>
      <c r="D472" s="178"/>
      <c r="E472" s="179"/>
      <c r="F472" s="180"/>
      <c r="G472" s="179"/>
      <c r="H472" s="181"/>
    </row>
    <row r="473" spans="2:8" ht="12.75" customHeight="1">
      <c r="C473" s="177"/>
      <c r="D473" s="178"/>
      <c r="E473" s="179"/>
      <c r="F473" s="180"/>
      <c r="G473" s="179"/>
      <c r="H473" s="181"/>
    </row>
    <row r="474" spans="2:8" ht="12.75" customHeight="1">
      <c r="C474" s="177"/>
      <c r="D474" s="178"/>
      <c r="E474" s="179"/>
      <c r="F474" s="180"/>
      <c r="G474" s="179"/>
      <c r="H474" s="181"/>
    </row>
    <row r="475" spans="2:8" ht="12.75" customHeight="1">
      <c r="C475" s="177"/>
      <c r="D475" s="178"/>
      <c r="E475" s="179"/>
      <c r="F475" s="180"/>
      <c r="G475" s="179"/>
      <c r="H475" s="181"/>
    </row>
    <row r="476" spans="2:8" ht="12.75" customHeight="1">
      <c r="C476" s="177"/>
      <c r="D476" s="178"/>
      <c r="E476" s="179"/>
      <c r="F476" s="180"/>
      <c r="G476" s="179"/>
      <c r="H476" s="181"/>
    </row>
    <row r="477" spans="2:8" ht="12.75" customHeight="1">
      <c r="C477" s="177"/>
      <c r="D477" s="178"/>
      <c r="E477" s="179"/>
      <c r="F477" s="180"/>
      <c r="G477" s="179"/>
      <c r="H477" s="181"/>
    </row>
    <row r="478" spans="2:8" ht="12.75" customHeight="1">
      <c r="C478" s="177"/>
      <c r="D478" s="178"/>
      <c r="E478" s="179"/>
      <c r="F478" s="180"/>
      <c r="G478" s="179"/>
      <c r="H478" s="181"/>
    </row>
    <row r="479" spans="2:8" ht="12.75" customHeight="1">
      <c r="C479" s="177"/>
      <c r="D479" s="178"/>
      <c r="E479" s="179"/>
      <c r="F479" s="180"/>
      <c r="G479" s="179"/>
      <c r="H479" s="181"/>
    </row>
    <row r="480" spans="2:8" ht="12.75" customHeight="1">
      <c r="C480" s="177"/>
      <c r="D480" s="178"/>
      <c r="E480" s="179"/>
      <c r="F480" s="180"/>
      <c r="G480" s="179"/>
      <c r="H480" s="181"/>
    </row>
    <row r="481" spans="1:8" ht="12.75" customHeight="1">
      <c r="C481" s="177"/>
      <c r="D481" s="178"/>
      <c r="E481" s="179"/>
      <c r="F481" s="180"/>
      <c r="G481" s="179"/>
      <c r="H481" s="181"/>
    </row>
    <row r="482" spans="1:8" ht="12.75" customHeight="1">
      <c r="C482" s="177"/>
      <c r="D482" s="178"/>
      <c r="E482" s="179"/>
      <c r="F482" s="180"/>
      <c r="G482" s="179"/>
      <c r="H482" s="181"/>
    </row>
    <row r="483" spans="1:8" ht="12.75" customHeight="1">
      <c r="C483" s="177"/>
      <c r="D483" s="178"/>
      <c r="E483" s="179"/>
      <c r="F483" s="180"/>
      <c r="G483" s="179"/>
      <c r="H483" s="181"/>
    </row>
    <row r="484" spans="1:8" ht="12.75" customHeight="1">
      <c r="C484" s="177"/>
      <c r="D484" s="178"/>
      <c r="E484" s="179"/>
      <c r="F484" s="180"/>
      <c r="G484" s="179"/>
      <c r="H484" s="181"/>
    </row>
    <row r="485" spans="1:8" ht="12.75" customHeight="1">
      <c r="C485" s="177"/>
      <c r="D485" s="178"/>
      <c r="E485" s="179"/>
      <c r="F485" s="180"/>
      <c r="G485" s="179"/>
      <c r="H485" s="181"/>
    </row>
    <row r="486" spans="1:8" ht="12.75" customHeight="1">
      <c r="C486" s="177"/>
      <c r="D486" s="178"/>
      <c r="E486" s="179"/>
      <c r="F486" s="180"/>
      <c r="G486" s="179"/>
      <c r="H486" s="181"/>
    </row>
    <row r="487" spans="1:8" ht="12.75" customHeight="1">
      <c r="C487" s="177"/>
      <c r="D487" s="178"/>
      <c r="E487" s="179"/>
      <c r="F487" s="180"/>
      <c r="G487" s="179"/>
      <c r="H487" s="181"/>
    </row>
    <row r="488" spans="1:8" ht="12.75" customHeight="1">
      <c r="C488" s="177"/>
      <c r="D488" s="178"/>
      <c r="E488" s="179"/>
      <c r="F488" s="180"/>
      <c r="G488" s="179"/>
      <c r="H488" s="181"/>
    </row>
    <row r="489" spans="1:8" ht="12.75" customHeight="1">
      <c r="B489" s="159"/>
      <c r="C489" s="177"/>
      <c r="D489" s="178"/>
      <c r="E489" s="179"/>
      <c r="F489" s="180"/>
      <c r="G489" s="179"/>
      <c r="H489" s="181"/>
    </row>
    <row r="490" spans="1:8" ht="12.75" customHeight="1">
      <c r="B490" s="176" t="s">
        <v>84</v>
      </c>
      <c r="C490" s="177"/>
      <c r="D490" s="178"/>
      <c r="E490" s="179"/>
      <c r="F490" s="180"/>
      <c r="G490" s="179"/>
      <c r="H490" s="181"/>
    </row>
    <row r="491" spans="1:8" ht="12.75" customHeight="1">
      <c r="C491" s="177"/>
      <c r="D491" s="178"/>
      <c r="E491" s="179"/>
      <c r="F491" s="180"/>
      <c r="G491" s="179"/>
      <c r="H491" s="181"/>
    </row>
    <row r="492" spans="1:8" ht="242.25">
      <c r="B492" s="176" t="s">
        <v>648</v>
      </c>
      <c r="C492" s="177"/>
      <c r="D492" s="178"/>
      <c r="E492" s="179"/>
      <c r="F492" s="180"/>
      <c r="G492" s="179"/>
      <c r="H492" s="181"/>
    </row>
    <row r="493" spans="1:8" ht="12.75" customHeight="1">
      <c r="C493" s="177"/>
      <c r="D493" s="178"/>
      <c r="E493" s="179"/>
      <c r="F493" s="180"/>
      <c r="G493" s="179"/>
      <c r="H493" s="181"/>
    </row>
    <row r="494" spans="1:8" ht="12.75" customHeight="1">
      <c r="B494" s="223"/>
      <c r="C494" s="177"/>
      <c r="D494" s="178"/>
      <c r="E494" s="179"/>
      <c r="F494" s="180"/>
      <c r="G494" s="179"/>
      <c r="H494" s="181"/>
    </row>
    <row r="495" spans="1:8" ht="114.75">
      <c r="A495" s="157" t="s">
        <v>15</v>
      </c>
      <c r="B495" s="224" t="s">
        <v>231</v>
      </c>
      <c r="C495" s="177"/>
      <c r="D495" s="178"/>
      <c r="E495" s="179"/>
      <c r="F495" s="180"/>
      <c r="G495" s="179"/>
      <c r="H495" s="181"/>
    </row>
    <row r="496" spans="1:8" ht="12.75" customHeight="1">
      <c r="B496" s="203"/>
      <c r="C496" s="177" t="s">
        <v>5</v>
      </c>
      <c r="D496" s="182">
        <v>1</v>
      </c>
      <c r="E496" s="179" t="s">
        <v>6</v>
      </c>
      <c r="F496" s="246"/>
      <c r="G496" s="179" t="s">
        <v>4</v>
      </c>
      <c r="H496" s="181">
        <f>(D496*F496)</f>
        <v>0</v>
      </c>
    </row>
    <row r="497" spans="1:8" ht="76.5" customHeight="1">
      <c r="A497" s="157" t="s">
        <v>16</v>
      </c>
      <c r="B497" s="225" t="s">
        <v>232</v>
      </c>
      <c r="C497" s="177"/>
      <c r="D497" s="178"/>
      <c r="E497" s="179"/>
      <c r="F497" s="180"/>
      <c r="G497" s="179"/>
      <c r="H497" s="181"/>
    </row>
    <row r="498" spans="1:8" ht="12.75" customHeight="1">
      <c r="B498" s="203"/>
      <c r="C498" s="177" t="s">
        <v>5</v>
      </c>
      <c r="D498" s="182">
        <v>1</v>
      </c>
      <c r="E498" s="179" t="s">
        <v>6</v>
      </c>
      <c r="F498" s="246"/>
      <c r="G498" s="179" t="s">
        <v>4</v>
      </c>
      <c r="H498" s="181">
        <f>(D498*F498)</f>
        <v>0</v>
      </c>
    </row>
    <row r="499" spans="1:8" ht="51" customHeight="1">
      <c r="A499" s="157" t="s">
        <v>10</v>
      </c>
      <c r="B499" s="225" t="s">
        <v>649</v>
      </c>
      <c r="C499" s="177"/>
      <c r="D499" s="178"/>
      <c r="E499" s="179"/>
      <c r="F499" s="180"/>
      <c r="G499" s="179"/>
      <c r="H499" s="181"/>
    </row>
    <row r="500" spans="1:8" ht="12.75" customHeight="1">
      <c r="B500" s="223"/>
      <c r="C500" s="177" t="s">
        <v>5</v>
      </c>
      <c r="D500" s="182">
        <v>1</v>
      </c>
      <c r="E500" s="179" t="s">
        <v>6</v>
      </c>
      <c r="F500" s="246"/>
      <c r="G500" s="179" t="s">
        <v>4</v>
      </c>
      <c r="H500" s="181">
        <f>(D500*F500)</f>
        <v>0</v>
      </c>
    </row>
    <row r="501" spans="1:8" ht="38.25" customHeight="1">
      <c r="A501" s="157" t="s">
        <v>12</v>
      </c>
      <c r="B501" s="176" t="s">
        <v>172</v>
      </c>
      <c r="C501" s="177"/>
      <c r="D501" s="178"/>
      <c r="E501" s="179"/>
      <c r="F501" s="180"/>
      <c r="G501" s="179"/>
      <c r="H501" s="181"/>
    </row>
    <row r="502" spans="1:8" ht="12.75" customHeight="1">
      <c r="B502" s="223"/>
      <c r="C502" s="177" t="s">
        <v>5</v>
      </c>
      <c r="D502" s="182">
        <v>1</v>
      </c>
      <c r="E502" s="179" t="s">
        <v>6</v>
      </c>
      <c r="F502" s="246"/>
      <c r="G502" s="179" t="s">
        <v>4</v>
      </c>
      <c r="H502" s="181">
        <f>(D502*F502)</f>
        <v>0</v>
      </c>
    </row>
    <row r="503" spans="1:8" ht="102">
      <c r="A503" s="157" t="s">
        <v>13</v>
      </c>
      <c r="B503" s="176" t="s">
        <v>650</v>
      </c>
      <c r="C503" s="177"/>
      <c r="D503" s="178"/>
      <c r="E503" s="179"/>
      <c r="F503" s="180"/>
      <c r="G503" s="179"/>
      <c r="H503" s="181"/>
    </row>
    <row r="504" spans="1:8" ht="12.75" customHeight="1">
      <c r="C504" s="177" t="s">
        <v>5</v>
      </c>
      <c r="D504" s="182">
        <v>1</v>
      </c>
      <c r="E504" s="179" t="s">
        <v>6</v>
      </c>
      <c r="F504" s="246"/>
      <c r="G504" s="179" t="s">
        <v>4</v>
      </c>
      <c r="H504" s="181">
        <f>(D504*F504)</f>
        <v>0</v>
      </c>
    </row>
    <row r="505" spans="1:8" ht="76.5" customHeight="1">
      <c r="A505" s="157" t="s">
        <v>14</v>
      </c>
      <c r="B505" s="176" t="s">
        <v>233</v>
      </c>
      <c r="C505" s="177"/>
      <c r="D505" s="178"/>
      <c r="E505" s="179"/>
      <c r="F505" s="180"/>
      <c r="G505" s="179"/>
      <c r="H505" s="181"/>
    </row>
    <row r="506" spans="1:8" ht="12.75" customHeight="1">
      <c r="C506" s="177" t="s">
        <v>5</v>
      </c>
      <c r="D506" s="182">
        <v>1</v>
      </c>
      <c r="E506" s="179" t="s">
        <v>6</v>
      </c>
      <c r="F506" s="246"/>
      <c r="G506" s="179" t="s">
        <v>4</v>
      </c>
      <c r="H506" s="181">
        <f>(D506*F506)</f>
        <v>0</v>
      </c>
    </row>
    <row r="507" spans="1:8" ht="127.5" customHeight="1">
      <c r="A507" s="157" t="s">
        <v>8</v>
      </c>
      <c r="B507" s="176" t="s">
        <v>234</v>
      </c>
      <c r="C507" s="177"/>
      <c r="D507" s="178"/>
      <c r="E507" s="179"/>
      <c r="F507" s="180"/>
      <c r="G507" s="179"/>
      <c r="H507" s="181"/>
    </row>
    <row r="508" spans="1:8" ht="12.75" customHeight="1">
      <c r="C508" s="177" t="s">
        <v>5</v>
      </c>
      <c r="D508" s="182">
        <v>1</v>
      </c>
      <c r="E508" s="179" t="s">
        <v>6</v>
      </c>
      <c r="F508" s="246"/>
      <c r="G508" s="179" t="s">
        <v>4</v>
      </c>
      <c r="H508" s="181">
        <f>(D508*F508)</f>
        <v>0</v>
      </c>
    </row>
    <row r="509" spans="1:8" ht="12.75" customHeight="1">
      <c r="C509" s="177"/>
      <c r="D509" s="182"/>
      <c r="E509" s="179"/>
      <c r="F509" s="180"/>
      <c r="G509" s="179"/>
      <c r="H509" s="181"/>
    </row>
    <row r="510" spans="1:8" ht="12.75" customHeight="1">
      <c r="C510" s="177"/>
      <c r="D510" s="182"/>
      <c r="E510" s="179"/>
      <c r="F510" s="180"/>
      <c r="G510" s="179"/>
      <c r="H510" s="181"/>
    </row>
    <row r="511" spans="1:8" ht="38.25" customHeight="1">
      <c r="A511" s="157" t="s">
        <v>9</v>
      </c>
      <c r="B511" s="176" t="s">
        <v>173</v>
      </c>
      <c r="C511" s="177"/>
      <c r="D511" s="178"/>
      <c r="E511" s="179"/>
      <c r="F511" s="180"/>
      <c r="G511" s="179"/>
      <c r="H511" s="181"/>
    </row>
    <row r="512" spans="1:8" ht="12.75" customHeight="1">
      <c r="C512" s="177" t="s">
        <v>5</v>
      </c>
      <c r="D512" s="182">
        <v>1</v>
      </c>
      <c r="E512" s="179" t="s">
        <v>6</v>
      </c>
      <c r="F512" s="246"/>
      <c r="G512" s="179" t="s">
        <v>4</v>
      </c>
      <c r="H512" s="181">
        <f>(D512*F512)</f>
        <v>0</v>
      </c>
    </row>
    <row r="513" spans="1:8" ht="38.25" customHeight="1">
      <c r="A513" s="157" t="s">
        <v>43</v>
      </c>
      <c r="B513" s="176" t="s">
        <v>174</v>
      </c>
      <c r="C513" s="177"/>
      <c r="D513" s="178"/>
      <c r="E513" s="179"/>
      <c r="F513" s="180"/>
      <c r="G513" s="179"/>
      <c r="H513" s="181"/>
    </row>
    <row r="514" spans="1:8" ht="12.75" customHeight="1">
      <c r="C514" s="177" t="s">
        <v>5</v>
      </c>
      <c r="D514" s="182">
        <v>2</v>
      </c>
      <c r="E514" s="179" t="s">
        <v>6</v>
      </c>
      <c r="F514" s="246"/>
      <c r="G514" s="179" t="s">
        <v>4</v>
      </c>
      <c r="H514" s="181">
        <f>(D514*F514)</f>
        <v>0</v>
      </c>
    </row>
    <row r="515" spans="1:8" ht="76.5" customHeight="1">
      <c r="A515" s="157" t="s">
        <v>49</v>
      </c>
      <c r="B515" s="176" t="s">
        <v>175</v>
      </c>
      <c r="C515" s="177"/>
      <c r="D515" s="178"/>
      <c r="E515" s="179"/>
      <c r="F515" s="180"/>
      <c r="G515" s="179"/>
      <c r="H515" s="181"/>
    </row>
    <row r="516" spans="1:8" ht="12.75" customHeight="1">
      <c r="C516" s="177" t="s">
        <v>5</v>
      </c>
      <c r="D516" s="182">
        <v>1</v>
      </c>
      <c r="E516" s="179" t="s">
        <v>6</v>
      </c>
      <c r="F516" s="246"/>
      <c r="G516" s="179" t="s">
        <v>4</v>
      </c>
      <c r="H516" s="181">
        <f>(D516*F516)</f>
        <v>0</v>
      </c>
    </row>
    <row r="517" spans="1:8" ht="63.75" customHeight="1">
      <c r="A517" s="157" t="s">
        <v>50</v>
      </c>
      <c r="B517" s="176" t="s">
        <v>176</v>
      </c>
      <c r="C517" s="177"/>
      <c r="D517" s="182"/>
      <c r="E517" s="179"/>
      <c r="F517" s="180"/>
      <c r="G517" s="179"/>
      <c r="H517" s="181"/>
    </row>
    <row r="518" spans="1:8" ht="12.75" customHeight="1">
      <c r="C518" s="177" t="s">
        <v>5</v>
      </c>
      <c r="D518" s="182">
        <v>1</v>
      </c>
      <c r="E518" s="179" t="s">
        <v>6</v>
      </c>
      <c r="F518" s="246"/>
      <c r="G518" s="179" t="s">
        <v>4</v>
      </c>
      <c r="H518" s="181">
        <f>(D518*F518)</f>
        <v>0</v>
      </c>
    </row>
    <row r="519" spans="1:8" ht="63.75" customHeight="1">
      <c r="A519" s="157" t="s">
        <v>51</v>
      </c>
      <c r="B519" s="176" t="s">
        <v>235</v>
      </c>
      <c r="C519" s="177"/>
      <c r="D519" s="178"/>
      <c r="E519" s="179"/>
      <c r="F519" s="180"/>
      <c r="G519" s="179"/>
      <c r="H519" s="181"/>
    </row>
    <row r="520" spans="1:8" ht="12.75" customHeight="1">
      <c r="C520" s="177" t="s">
        <v>5</v>
      </c>
      <c r="D520" s="182">
        <v>1</v>
      </c>
      <c r="E520" s="179" t="s">
        <v>6</v>
      </c>
      <c r="F520" s="246"/>
      <c r="G520" s="179" t="s">
        <v>4</v>
      </c>
      <c r="H520" s="181">
        <f>(D520*F520)</f>
        <v>0</v>
      </c>
    </row>
    <row r="521" spans="1:8" ht="63.75" customHeight="1">
      <c r="A521" s="157" t="s">
        <v>52</v>
      </c>
      <c r="B521" s="176" t="s">
        <v>177</v>
      </c>
      <c r="C521" s="177"/>
      <c r="D521" s="178"/>
      <c r="E521" s="179"/>
      <c r="F521" s="180"/>
      <c r="G521" s="179"/>
      <c r="H521" s="181"/>
    </row>
    <row r="522" spans="1:8" ht="12.75" customHeight="1">
      <c r="C522" s="177" t="s">
        <v>5</v>
      </c>
      <c r="D522" s="182">
        <v>1</v>
      </c>
      <c r="E522" s="179" t="s">
        <v>6</v>
      </c>
      <c r="F522" s="246"/>
      <c r="G522" s="179" t="s">
        <v>4</v>
      </c>
      <c r="H522" s="181">
        <f>(D522*F522)</f>
        <v>0</v>
      </c>
    </row>
    <row r="523" spans="1:8" ht="63.75" customHeight="1">
      <c r="A523" s="157" t="s">
        <v>54</v>
      </c>
      <c r="B523" s="176" t="s">
        <v>236</v>
      </c>
      <c r="C523" s="177"/>
      <c r="D523" s="182"/>
      <c r="E523" s="179"/>
      <c r="F523" s="180"/>
      <c r="G523" s="179"/>
      <c r="H523" s="181"/>
    </row>
    <row r="524" spans="1:8" ht="12.75" customHeight="1">
      <c r="C524" s="177" t="s">
        <v>5</v>
      </c>
      <c r="D524" s="182">
        <v>1</v>
      </c>
      <c r="E524" s="179" t="s">
        <v>6</v>
      </c>
      <c r="F524" s="246"/>
      <c r="G524" s="179" t="s">
        <v>4</v>
      </c>
      <c r="H524" s="181">
        <f>(D524*F524)</f>
        <v>0</v>
      </c>
    </row>
    <row r="525" spans="1:8" ht="102">
      <c r="A525" s="157" t="s">
        <v>53</v>
      </c>
      <c r="B525" s="176" t="s">
        <v>237</v>
      </c>
      <c r="C525" s="177"/>
      <c r="D525" s="182"/>
      <c r="E525" s="179"/>
      <c r="F525" s="180"/>
      <c r="G525" s="179"/>
      <c r="H525" s="181"/>
    </row>
    <row r="526" spans="1:8" ht="12.75" customHeight="1">
      <c r="C526" s="177" t="s">
        <v>5</v>
      </c>
      <c r="D526" s="182">
        <v>4</v>
      </c>
      <c r="E526" s="179" t="s">
        <v>6</v>
      </c>
      <c r="F526" s="246"/>
      <c r="G526" s="179" t="s">
        <v>4</v>
      </c>
      <c r="H526" s="181">
        <f>(D526*F526)</f>
        <v>0</v>
      </c>
    </row>
    <row r="527" spans="1:8" ht="25.5" customHeight="1">
      <c r="A527" s="157" t="s">
        <v>55</v>
      </c>
      <c r="B527" s="176" t="s">
        <v>178</v>
      </c>
      <c r="C527" s="177"/>
      <c r="D527" s="182"/>
      <c r="E527" s="179"/>
      <c r="F527" s="180"/>
      <c r="G527" s="179"/>
      <c r="H527" s="181"/>
    </row>
    <row r="528" spans="1:8" ht="12.75" customHeight="1">
      <c r="C528" s="177" t="s">
        <v>5</v>
      </c>
      <c r="D528" s="182">
        <v>4</v>
      </c>
      <c r="E528" s="179" t="s">
        <v>6</v>
      </c>
      <c r="F528" s="246"/>
      <c r="G528" s="179" t="s">
        <v>4</v>
      </c>
      <c r="H528" s="181">
        <f>(D528*F528)</f>
        <v>0</v>
      </c>
    </row>
    <row r="529" spans="1:8" ht="51">
      <c r="A529" s="157" t="s">
        <v>77</v>
      </c>
      <c r="B529" s="176" t="s">
        <v>240</v>
      </c>
      <c r="C529" s="177"/>
      <c r="D529" s="182"/>
      <c r="E529" s="179"/>
      <c r="F529" s="180"/>
      <c r="G529" s="179"/>
      <c r="H529" s="181"/>
    </row>
    <row r="530" spans="1:8" ht="12.75" customHeight="1">
      <c r="C530" s="177" t="s">
        <v>5</v>
      </c>
      <c r="D530" s="182">
        <v>2</v>
      </c>
      <c r="E530" s="179" t="s">
        <v>6</v>
      </c>
      <c r="F530" s="246"/>
      <c r="G530" s="179" t="s">
        <v>4</v>
      </c>
      <c r="H530" s="181">
        <f>(D530*F530)</f>
        <v>0</v>
      </c>
    </row>
    <row r="531" spans="1:8" ht="12.75" customHeight="1">
      <c r="C531" s="177"/>
      <c r="D531" s="182"/>
      <c r="E531" s="179"/>
      <c r="F531" s="180"/>
      <c r="G531" s="179"/>
      <c r="H531" s="181"/>
    </row>
    <row r="532" spans="1:8" ht="12.75" customHeight="1">
      <c r="C532" s="177"/>
      <c r="D532" s="182"/>
      <c r="E532" s="179"/>
      <c r="F532" s="180"/>
      <c r="G532" s="179"/>
      <c r="H532" s="181"/>
    </row>
    <row r="533" spans="1:8" ht="51" customHeight="1">
      <c r="A533" s="157" t="s">
        <v>78</v>
      </c>
      <c r="B533" s="176" t="s">
        <v>241</v>
      </c>
      <c r="C533" s="177"/>
      <c r="D533" s="182"/>
      <c r="E533" s="179"/>
      <c r="F533" s="180"/>
      <c r="G533" s="179"/>
      <c r="H533" s="181"/>
    </row>
    <row r="534" spans="1:8" ht="12.75" customHeight="1">
      <c r="C534" s="177" t="s">
        <v>5</v>
      </c>
      <c r="D534" s="182">
        <v>1</v>
      </c>
      <c r="E534" s="179" t="s">
        <v>6</v>
      </c>
      <c r="F534" s="246"/>
      <c r="G534" s="179" t="s">
        <v>4</v>
      </c>
      <c r="H534" s="181">
        <f>(D534*F534)</f>
        <v>0</v>
      </c>
    </row>
    <row r="535" spans="1:8" ht="63.75">
      <c r="A535" s="157" t="s">
        <v>79</v>
      </c>
      <c r="B535" s="176" t="s">
        <v>242</v>
      </c>
      <c r="C535" s="177"/>
      <c r="D535" s="182"/>
      <c r="E535" s="179"/>
      <c r="F535" s="180"/>
      <c r="G535" s="179"/>
      <c r="H535" s="181"/>
    </row>
    <row r="536" spans="1:8" ht="12.75" customHeight="1">
      <c r="C536" s="177" t="s">
        <v>5</v>
      </c>
      <c r="D536" s="182">
        <v>1</v>
      </c>
      <c r="E536" s="179" t="s">
        <v>6</v>
      </c>
      <c r="F536" s="246"/>
      <c r="G536" s="179" t="s">
        <v>4</v>
      </c>
      <c r="H536" s="181">
        <f>(D536*F536)</f>
        <v>0</v>
      </c>
    </row>
    <row r="537" spans="1:8" ht="89.25">
      <c r="A537" s="157" t="s">
        <v>80</v>
      </c>
      <c r="B537" s="176" t="s">
        <v>243</v>
      </c>
      <c r="C537" s="177"/>
      <c r="D537" s="182"/>
      <c r="E537" s="179"/>
      <c r="F537" s="180"/>
      <c r="G537" s="179"/>
      <c r="H537" s="181"/>
    </row>
    <row r="538" spans="1:8" ht="12.75" customHeight="1">
      <c r="C538" s="177" t="s">
        <v>5</v>
      </c>
      <c r="D538" s="182">
        <v>1</v>
      </c>
      <c r="E538" s="179" t="s">
        <v>6</v>
      </c>
      <c r="F538" s="246"/>
      <c r="G538" s="179" t="s">
        <v>4</v>
      </c>
      <c r="H538" s="181">
        <f>(D538*F538)</f>
        <v>0</v>
      </c>
    </row>
    <row r="539" spans="1:8" ht="38.25" customHeight="1">
      <c r="A539" s="157" t="s">
        <v>244</v>
      </c>
      <c r="B539" s="176" t="s">
        <v>179</v>
      </c>
      <c r="C539" s="177"/>
      <c r="D539" s="178"/>
      <c r="E539" s="179"/>
      <c r="F539" s="180"/>
      <c r="G539" s="179"/>
      <c r="H539" s="181"/>
    </row>
    <row r="540" spans="1:8" ht="12.75" customHeight="1">
      <c r="B540" s="204"/>
      <c r="C540" s="189" t="s">
        <v>11</v>
      </c>
      <c r="D540" s="190">
        <v>10.4</v>
      </c>
      <c r="E540" s="191" t="s">
        <v>6</v>
      </c>
      <c r="F540" s="247"/>
      <c r="G540" s="191" t="s">
        <v>4</v>
      </c>
      <c r="H540" s="193">
        <f>(D540*F540)</f>
        <v>0</v>
      </c>
    </row>
    <row r="541" spans="1:8" ht="12.75" customHeight="1">
      <c r="B541" s="223"/>
      <c r="C541" s="177"/>
      <c r="D541" s="178"/>
      <c r="E541" s="179"/>
      <c r="F541" s="180"/>
      <c r="G541" s="179"/>
      <c r="H541" s="181"/>
    </row>
    <row r="542" spans="1:8" ht="12.75" customHeight="1">
      <c r="B542" s="176" t="s">
        <v>82</v>
      </c>
      <c r="C542" s="177"/>
      <c r="D542" s="178"/>
      <c r="E542" s="179"/>
      <c r="F542" s="180"/>
      <c r="G542" s="179" t="s">
        <v>4</v>
      </c>
      <c r="H542" s="181">
        <f>SUM(H496:H540)</f>
        <v>0</v>
      </c>
    </row>
    <row r="543" spans="1:8" ht="12.75" customHeight="1">
      <c r="C543" s="177"/>
      <c r="D543" s="178"/>
      <c r="E543" s="179"/>
      <c r="F543" s="180"/>
      <c r="G543" s="179"/>
      <c r="H543" s="181"/>
    </row>
    <row r="544" spans="1:8" ht="12.75" customHeight="1">
      <c r="C544" s="177"/>
      <c r="D544" s="178"/>
      <c r="E544" s="179"/>
      <c r="F544" s="180"/>
      <c r="G544" s="179"/>
      <c r="H544" s="181"/>
    </row>
    <row r="545" spans="1:8" ht="12.75" customHeight="1">
      <c r="C545" s="177"/>
      <c r="D545" s="178"/>
      <c r="E545" s="179"/>
      <c r="F545" s="180"/>
      <c r="G545" s="179"/>
      <c r="H545" s="181"/>
    </row>
    <row r="546" spans="1:8" ht="12.75" customHeight="1">
      <c r="A546" s="157" t="s">
        <v>180</v>
      </c>
      <c r="B546" s="176" t="s">
        <v>181</v>
      </c>
      <c r="C546" s="177"/>
      <c r="D546" s="178"/>
      <c r="E546" s="179"/>
      <c r="F546" s="180"/>
      <c r="G546" s="179"/>
      <c r="H546" s="181"/>
    </row>
    <row r="547" spans="1:8" ht="12.75" customHeight="1">
      <c r="C547" s="177"/>
      <c r="D547" s="178"/>
      <c r="E547" s="179"/>
      <c r="F547" s="180"/>
      <c r="G547" s="179"/>
      <c r="H547" s="181"/>
    </row>
    <row r="548" spans="1:8" ht="140.25">
      <c r="A548" s="157" t="s">
        <v>15</v>
      </c>
      <c r="B548" s="176" t="s">
        <v>238</v>
      </c>
      <c r="C548" s="177"/>
      <c r="D548" s="178"/>
      <c r="E548" s="179"/>
      <c r="F548" s="180"/>
      <c r="G548" s="179"/>
      <c r="H548" s="181"/>
    </row>
    <row r="549" spans="1:8" ht="12.75" customHeight="1">
      <c r="B549" s="188"/>
      <c r="C549" s="189" t="s">
        <v>5</v>
      </c>
      <c r="D549" s="222">
        <v>6</v>
      </c>
      <c r="E549" s="191" t="s">
        <v>6</v>
      </c>
      <c r="F549" s="247"/>
      <c r="G549" s="191" t="s">
        <v>4</v>
      </c>
      <c r="H549" s="193">
        <f>(D549*F549)</f>
        <v>0</v>
      </c>
    </row>
    <row r="550" spans="1:8" ht="12.75" customHeight="1">
      <c r="C550" s="177"/>
      <c r="D550" s="178"/>
      <c r="E550" s="179"/>
      <c r="F550" s="180"/>
      <c r="G550" s="179"/>
      <c r="H550" s="181"/>
    </row>
    <row r="551" spans="1:8" ht="12.75" customHeight="1">
      <c r="B551" s="176" t="s">
        <v>85</v>
      </c>
      <c r="C551" s="177"/>
      <c r="D551" s="178"/>
      <c r="E551" s="179"/>
      <c r="F551" s="180"/>
      <c r="G551" s="195" t="s">
        <v>4</v>
      </c>
      <c r="H551" s="181">
        <f>SUM(H549:H550)</f>
        <v>0</v>
      </c>
    </row>
    <row r="552" spans="1:8" ht="12.75" customHeight="1">
      <c r="C552" s="177"/>
      <c r="D552" s="178"/>
      <c r="E552" s="179"/>
      <c r="F552" s="180"/>
      <c r="G552" s="195"/>
      <c r="H552" s="181"/>
    </row>
    <row r="553" spans="1:8" ht="12.75" customHeight="1">
      <c r="C553" s="177"/>
      <c r="D553" s="178"/>
      <c r="E553" s="179"/>
      <c r="F553" s="180"/>
      <c r="G553" s="195"/>
      <c r="H553" s="181"/>
    </row>
    <row r="554" spans="1:8" ht="12.75" customHeight="1">
      <c r="C554" s="177"/>
      <c r="D554" s="178"/>
      <c r="E554" s="179"/>
      <c r="F554" s="180"/>
      <c r="G554" s="195"/>
      <c r="H554" s="181"/>
    </row>
    <row r="555" spans="1:8" ht="12.75" customHeight="1">
      <c r="C555" s="177"/>
      <c r="D555" s="178"/>
      <c r="E555" s="179"/>
      <c r="F555" s="180"/>
      <c r="G555" s="195"/>
      <c r="H555" s="181"/>
    </row>
    <row r="556" spans="1:8" ht="12.75" customHeight="1">
      <c r="C556" s="177"/>
      <c r="D556" s="178"/>
      <c r="E556" s="179"/>
      <c r="F556" s="180"/>
      <c r="G556" s="195"/>
      <c r="H556" s="181"/>
    </row>
    <row r="557" spans="1:8" ht="12.75" customHeight="1">
      <c r="C557" s="177"/>
      <c r="D557" s="178"/>
      <c r="E557" s="179"/>
      <c r="F557" s="180"/>
      <c r="G557" s="195"/>
      <c r="H557" s="181"/>
    </row>
    <row r="558" spans="1:8" ht="12.75" customHeight="1">
      <c r="C558" s="177"/>
      <c r="D558" s="178"/>
      <c r="E558" s="179"/>
      <c r="F558" s="180"/>
      <c r="G558" s="195"/>
      <c r="H558" s="181"/>
    </row>
    <row r="559" spans="1:8" ht="12.75" customHeight="1">
      <c r="C559" s="177"/>
      <c r="D559" s="178"/>
      <c r="E559" s="179"/>
      <c r="F559" s="180"/>
      <c r="G559" s="195"/>
      <c r="H559" s="181"/>
    </row>
    <row r="560" spans="1:8" ht="12.75" customHeight="1">
      <c r="C560" s="177"/>
      <c r="D560" s="178"/>
      <c r="E560" s="179"/>
      <c r="F560" s="180"/>
      <c r="G560" s="179"/>
      <c r="H560" s="181"/>
    </row>
    <row r="561" spans="1:8" ht="12.75" customHeight="1">
      <c r="A561" s="157" t="s">
        <v>182</v>
      </c>
      <c r="B561" s="176" t="s">
        <v>183</v>
      </c>
      <c r="C561" s="177"/>
      <c r="D561" s="178"/>
      <c r="E561" s="179"/>
      <c r="F561" s="180"/>
      <c r="G561" s="179"/>
      <c r="H561" s="181"/>
    </row>
    <row r="562" spans="1:8" ht="12.75" customHeight="1">
      <c r="C562" s="177"/>
      <c r="D562" s="178"/>
      <c r="E562" s="179"/>
      <c r="F562" s="180"/>
      <c r="G562" s="179"/>
      <c r="H562" s="181"/>
    </row>
    <row r="563" spans="1:8" ht="127.5">
      <c r="A563" s="157" t="s">
        <v>15</v>
      </c>
      <c r="B563" s="176" t="s">
        <v>651</v>
      </c>
      <c r="C563" s="177"/>
      <c r="D563" s="178"/>
      <c r="E563" s="179"/>
      <c r="F563" s="180"/>
      <c r="G563" s="179"/>
      <c r="H563" s="181"/>
    </row>
    <row r="564" spans="1:8" ht="12.75" customHeight="1">
      <c r="C564" s="177"/>
      <c r="D564" s="178"/>
      <c r="E564" s="179"/>
      <c r="F564" s="180"/>
      <c r="G564" s="179"/>
      <c r="H564" s="181"/>
    </row>
    <row r="565" spans="1:8" ht="12.75" customHeight="1">
      <c r="C565" s="177"/>
      <c r="D565" s="178"/>
      <c r="E565" s="179"/>
      <c r="F565" s="180"/>
      <c r="G565" s="179"/>
      <c r="H565" s="181"/>
    </row>
    <row r="566" spans="1:8" ht="12.75" customHeight="1">
      <c r="B566" s="176" t="s">
        <v>184</v>
      </c>
      <c r="C566" s="177"/>
      <c r="D566" s="178"/>
      <c r="E566" s="179"/>
      <c r="F566" s="180"/>
      <c r="G566" s="179"/>
      <c r="H566" s="181"/>
    </row>
    <row r="567" spans="1:8" ht="12.75" customHeight="1">
      <c r="C567" s="177" t="s">
        <v>5</v>
      </c>
      <c r="D567" s="182">
        <v>3</v>
      </c>
      <c r="E567" s="179" t="s">
        <v>6</v>
      </c>
      <c r="F567" s="246"/>
      <c r="G567" s="179" t="s">
        <v>4</v>
      </c>
      <c r="H567" s="181">
        <f>(D567*F567)</f>
        <v>0</v>
      </c>
    </row>
    <row r="568" spans="1:8" ht="12.75" customHeight="1">
      <c r="B568" s="176" t="s">
        <v>185</v>
      </c>
      <c r="C568" s="177"/>
      <c r="D568" s="178"/>
      <c r="E568" s="179"/>
      <c r="F568" s="180"/>
      <c r="G568" s="179"/>
      <c r="H568" s="181"/>
    </row>
    <row r="569" spans="1:8" ht="12.75" customHeight="1">
      <c r="C569" s="177" t="s">
        <v>5</v>
      </c>
      <c r="D569" s="182">
        <v>2</v>
      </c>
      <c r="E569" s="179" t="s">
        <v>6</v>
      </c>
      <c r="F569" s="246"/>
      <c r="G569" s="179" t="s">
        <v>4</v>
      </c>
      <c r="H569" s="181">
        <f>(D569*F569)</f>
        <v>0</v>
      </c>
    </row>
    <row r="570" spans="1:8" ht="12.75" customHeight="1">
      <c r="B570" s="176" t="s">
        <v>186</v>
      </c>
      <c r="C570" s="177"/>
      <c r="D570" s="178"/>
      <c r="E570" s="179"/>
      <c r="F570" s="180"/>
      <c r="G570" s="179"/>
      <c r="H570" s="181"/>
    </row>
    <row r="571" spans="1:8" ht="12.75" customHeight="1">
      <c r="C571" s="177" t="s">
        <v>5</v>
      </c>
      <c r="D571" s="182">
        <v>2</v>
      </c>
      <c r="E571" s="179" t="s">
        <v>6</v>
      </c>
      <c r="F571" s="246"/>
      <c r="G571" s="179" t="s">
        <v>4</v>
      </c>
      <c r="H571" s="181">
        <f>(D571*F571)</f>
        <v>0</v>
      </c>
    </row>
    <row r="572" spans="1:8" ht="38.25" customHeight="1">
      <c r="A572" s="157" t="s">
        <v>16</v>
      </c>
      <c r="B572" s="176" t="s">
        <v>187</v>
      </c>
      <c r="C572" s="177"/>
      <c r="D572" s="182"/>
      <c r="E572" s="179"/>
      <c r="F572" s="180"/>
      <c r="G572" s="179"/>
      <c r="H572" s="181"/>
    </row>
    <row r="573" spans="1:8" ht="12.75" customHeight="1">
      <c r="B573" s="188"/>
      <c r="C573" s="189" t="s">
        <v>5</v>
      </c>
      <c r="D573" s="222">
        <v>1</v>
      </c>
      <c r="E573" s="191" t="s">
        <v>6</v>
      </c>
      <c r="F573" s="247"/>
      <c r="G573" s="191" t="s">
        <v>4</v>
      </c>
      <c r="H573" s="193">
        <f>(D573*F573)</f>
        <v>0</v>
      </c>
    </row>
    <row r="574" spans="1:8" ht="12.75" customHeight="1">
      <c r="C574" s="177"/>
      <c r="D574" s="182"/>
      <c r="E574" s="179"/>
      <c r="F574" s="180"/>
      <c r="G574" s="179"/>
      <c r="H574" s="181"/>
    </row>
    <row r="575" spans="1:8" ht="12.75" customHeight="1">
      <c r="B575" s="176" t="s">
        <v>188</v>
      </c>
      <c r="C575" s="177"/>
      <c r="D575" s="182"/>
      <c r="E575" s="179"/>
      <c r="F575" s="180"/>
      <c r="G575" s="195" t="s">
        <v>4</v>
      </c>
      <c r="H575" s="181">
        <f>(SUM(H567:H573))</f>
        <v>0</v>
      </c>
    </row>
    <row r="576" spans="1:8" ht="12.75" customHeight="1">
      <c r="C576" s="177"/>
      <c r="D576" s="182"/>
      <c r="E576" s="179"/>
      <c r="F576" s="180"/>
      <c r="G576" s="195"/>
      <c r="H576" s="181"/>
    </row>
    <row r="577" spans="1:8" ht="12.75" customHeight="1">
      <c r="C577" s="177"/>
      <c r="D577" s="182"/>
      <c r="E577" s="179"/>
      <c r="F577" s="180"/>
      <c r="G577" s="195"/>
      <c r="H577" s="181"/>
    </row>
    <row r="578" spans="1:8" ht="12.75" customHeight="1">
      <c r="C578" s="177"/>
      <c r="D578" s="182"/>
      <c r="E578" s="179"/>
      <c r="F578" s="180"/>
      <c r="G578" s="195"/>
      <c r="H578" s="181"/>
    </row>
    <row r="579" spans="1:8" ht="12.75" customHeight="1">
      <c r="C579" s="177"/>
      <c r="D579" s="182"/>
      <c r="E579" s="179"/>
      <c r="F579" s="180"/>
      <c r="G579" s="195"/>
      <c r="H579" s="181"/>
    </row>
    <row r="580" spans="1:8" ht="12.75" customHeight="1">
      <c r="B580" s="176" t="s">
        <v>86</v>
      </c>
      <c r="C580" s="177"/>
      <c r="D580" s="178"/>
      <c r="E580" s="179"/>
      <c r="F580" s="180"/>
      <c r="G580" s="179"/>
      <c r="H580" s="181"/>
    </row>
    <row r="581" spans="1:8" ht="12.75" customHeight="1">
      <c r="B581" s="223"/>
      <c r="C581" s="177"/>
      <c r="D581" s="178"/>
      <c r="E581" s="179"/>
      <c r="F581" s="180"/>
      <c r="G581" s="179"/>
      <c r="H581" s="181"/>
    </row>
    <row r="582" spans="1:8" ht="127.5" customHeight="1">
      <c r="A582" s="157" t="s">
        <v>15</v>
      </c>
      <c r="B582" s="176" t="s">
        <v>652</v>
      </c>
      <c r="C582" s="177"/>
      <c r="D582" s="178"/>
      <c r="E582" s="179"/>
      <c r="F582" s="180"/>
      <c r="G582" s="179"/>
      <c r="H582" s="181"/>
    </row>
    <row r="583" spans="1:8" ht="12.75" customHeight="1">
      <c r="B583" s="223"/>
      <c r="C583" s="177"/>
      <c r="D583" s="178"/>
      <c r="E583" s="179"/>
      <c r="F583" s="180"/>
      <c r="G583" s="179"/>
      <c r="H583" s="181"/>
    </row>
    <row r="584" spans="1:8" ht="12.75" customHeight="1">
      <c r="B584" s="176" t="s">
        <v>239</v>
      </c>
      <c r="C584" s="177"/>
      <c r="D584" s="178"/>
      <c r="E584" s="179"/>
      <c r="F584" s="180"/>
      <c r="G584" s="179"/>
      <c r="H584" s="181"/>
    </row>
    <row r="585" spans="1:8" ht="12.75" customHeight="1">
      <c r="B585" s="223"/>
      <c r="C585" s="177" t="s">
        <v>7</v>
      </c>
      <c r="D585" s="184">
        <v>57.2</v>
      </c>
      <c r="E585" s="179" t="s">
        <v>6</v>
      </c>
      <c r="F585" s="246"/>
      <c r="G585" s="179" t="s">
        <v>4</v>
      </c>
      <c r="H585" s="181">
        <f>(D585*F585)</f>
        <v>0</v>
      </c>
    </row>
    <row r="586" spans="1:8" ht="12.75" customHeight="1">
      <c r="B586" s="176" t="s">
        <v>246</v>
      </c>
      <c r="C586" s="177"/>
      <c r="D586" s="178"/>
      <c r="E586" s="179"/>
      <c r="F586" s="180"/>
      <c r="G586" s="179"/>
      <c r="H586" s="181"/>
    </row>
    <row r="587" spans="1:8" ht="12.75" customHeight="1">
      <c r="B587" s="204"/>
      <c r="C587" s="189" t="s">
        <v>7</v>
      </c>
      <c r="D587" s="199">
        <v>317.89999999999998</v>
      </c>
      <c r="E587" s="191" t="s">
        <v>6</v>
      </c>
      <c r="F587" s="247"/>
      <c r="G587" s="191" t="s">
        <v>4</v>
      </c>
      <c r="H587" s="193">
        <f>(D587*F587)</f>
        <v>0</v>
      </c>
    </row>
    <row r="588" spans="1:8" ht="12.75" customHeight="1">
      <c r="B588" s="223"/>
      <c r="C588" s="177"/>
      <c r="D588" s="178"/>
      <c r="E588" s="179"/>
      <c r="F588" s="180"/>
      <c r="G588" s="179"/>
      <c r="H588" s="181"/>
    </row>
    <row r="589" spans="1:8" ht="12.75" customHeight="1">
      <c r="B589" s="176" t="s">
        <v>87</v>
      </c>
      <c r="C589" s="177"/>
      <c r="D589" s="178"/>
      <c r="E589" s="179"/>
      <c r="F589" s="180"/>
      <c r="G589" s="179" t="s">
        <v>4</v>
      </c>
      <c r="H589" s="181">
        <f>SUM(H584:H587)</f>
        <v>0</v>
      </c>
    </row>
    <row r="590" spans="1:8" ht="12.75" customHeight="1">
      <c r="C590" s="177"/>
      <c r="D590" s="178"/>
      <c r="E590" s="179"/>
      <c r="F590" s="180"/>
      <c r="G590" s="179"/>
      <c r="H590" s="181"/>
    </row>
    <row r="591" spans="1:8" ht="12.75" customHeight="1">
      <c r="B591" s="223"/>
      <c r="C591" s="177"/>
      <c r="D591" s="178"/>
      <c r="E591" s="179"/>
      <c r="F591" s="180"/>
      <c r="G591" s="179"/>
      <c r="H591" s="181"/>
    </row>
    <row r="592" spans="1:8" ht="12.75" customHeight="1">
      <c r="B592" s="176" t="s">
        <v>88</v>
      </c>
      <c r="C592" s="177"/>
      <c r="D592" s="178"/>
      <c r="E592" s="179"/>
      <c r="F592" s="180"/>
      <c r="G592" s="179"/>
      <c r="H592" s="181"/>
    </row>
    <row r="593" spans="1:8" ht="12.75" customHeight="1">
      <c r="B593" s="223"/>
      <c r="C593" s="177"/>
      <c r="D593" s="178"/>
      <c r="E593" s="179"/>
      <c r="F593" s="180"/>
      <c r="G593" s="179"/>
      <c r="H593" s="181"/>
    </row>
    <row r="594" spans="1:8" ht="204" customHeight="1">
      <c r="A594" s="157" t="s">
        <v>15</v>
      </c>
      <c r="B594" s="176" t="s">
        <v>245</v>
      </c>
      <c r="C594" s="177"/>
      <c r="D594" s="178"/>
      <c r="E594" s="179"/>
      <c r="F594" s="180"/>
      <c r="G594" s="179"/>
      <c r="H594" s="181"/>
    </row>
    <row r="595" spans="1:8" ht="12.75" customHeight="1">
      <c r="B595" s="223"/>
      <c r="C595" s="177" t="s">
        <v>5</v>
      </c>
      <c r="D595" s="187">
        <v>6</v>
      </c>
      <c r="E595" s="179" t="s">
        <v>6</v>
      </c>
      <c r="F595" s="246"/>
      <c r="G595" s="179" t="s">
        <v>4</v>
      </c>
      <c r="H595" s="181">
        <f>(D595*F595)</f>
        <v>0</v>
      </c>
    </row>
    <row r="596" spans="1:8" ht="53.25">
      <c r="A596" s="157" t="s">
        <v>16</v>
      </c>
      <c r="B596" s="176" t="s">
        <v>95</v>
      </c>
      <c r="C596" s="177"/>
      <c r="D596" s="178"/>
      <c r="E596" s="179"/>
      <c r="F596" s="180"/>
      <c r="G596" s="179"/>
      <c r="H596" s="181"/>
    </row>
    <row r="597" spans="1:8" ht="12.75" customHeight="1">
      <c r="B597" s="223"/>
      <c r="C597" s="177" t="s">
        <v>5</v>
      </c>
      <c r="D597" s="187">
        <v>2</v>
      </c>
      <c r="E597" s="179" t="s">
        <v>6</v>
      </c>
      <c r="F597" s="246"/>
      <c r="G597" s="179" t="s">
        <v>4</v>
      </c>
      <c r="H597" s="181">
        <f>(D597*F597)</f>
        <v>0</v>
      </c>
    </row>
    <row r="598" spans="1:8" ht="25.5" customHeight="1">
      <c r="A598" s="157" t="s">
        <v>10</v>
      </c>
      <c r="B598" s="176" t="s">
        <v>191</v>
      </c>
      <c r="C598" s="177"/>
      <c r="D598" s="187"/>
      <c r="E598" s="179"/>
      <c r="F598" s="180"/>
      <c r="G598" s="179"/>
      <c r="H598" s="181"/>
    </row>
    <row r="599" spans="1:8" ht="12.75" customHeight="1">
      <c r="B599" s="223"/>
      <c r="C599" s="177" t="s">
        <v>5</v>
      </c>
      <c r="D599" s="187">
        <v>6</v>
      </c>
      <c r="E599" s="179" t="s">
        <v>6</v>
      </c>
      <c r="F599" s="246"/>
      <c r="G599" s="179" t="s">
        <v>4</v>
      </c>
      <c r="H599" s="181">
        <f>(D599*F599)</f>
        <v>0</v>
      </c>
    </row>
    <row r="600" spans="1:8" ht="25.5" customHeight="1">
      <c r="A600" s="157" t="s">
        <v>12</v>
      </c>
      <c r="B600" s="176" t="s">
        <v>653</v>
      </c>
      <c r="C600" s="177"/>
      <c r="D600" s="178"/>
      <c r="E600" s="179"/>
      <c r="F600" s="180"/>
      <c r="G600" s="179"/>
      <c r="H600" s="181"/>
    </row>
    <row r="601" spans="1:8" ht="12.75" customHeight="1">
      <c r="B601" s="204"/>
      <c r="C601" s="189" t="s">
        <v>328</v>
      </c>
      <c r="D601" s="211">
        <v>20</v>
      </c>
      <c r="E601" s="191" t="s">
        <v>6</v>
      </c>
      <c r="F601" s="247"/>
      <c r="G601" s="191" t="s">
        <v>4</v>
      </c>
      <c r="H601" s="193">
        <f>(D601*F601)</f>
        <v>0</v>
      </c>
    </row>
    <row r="602" spans="1:8" ht="12.75" customHeight="1">
      <c r="B602" s="223"/>
      <c r="C602" s="177"/>
      <c r="D602" s="178"/>
      <c r="E602" s="179"/>
      <c r="F602" s="180"/>
      <c r="G602" s="179"/>
      <c r="H602" s="181"/>
    </row>
    <row r="603" spans="1:8" ht="12.75" customHeight="1">
      <c r="B603" s="176" t="s">
        <v>89</v>
      </c>
      <c r="C603" s="177"/>
      <c r="D603" s="178"/>
      <c r="E603" s="179"/>
      <c r="F603" s="180"/>
      <c r="G603" s="179" t="s">
        <v>4</v>
      </c>
      <c r="H603" s="181">
        <f>SUM(H595:H601)</f>
        <v>0</v>
      </c>
    </row>
    <row r="604" spans="1:8" ht="12.75" customHeight="1">
      <c r="B604" s="223"/>
      <c r="C604" s="177"/>
      <c r="D604" s="178"/>
      <c r="E604" s="179"/>
      <c r="F604" s="180"/>
      <c r="G604" s="179"/>
      <c r="H604" s="181"/>
    </row>
    <row r="605" spans="1:8" ht="12.75" customHeight="1">
      <c r="B605" s="223"/>
      <c r="C605" s="177"/>
      <c r="D605" s="178"/>
      <c r="E605" s="179"/>
      <c r="F605" s="180"/>
      <c r="G605" s="179"/>
      <c r="H605" s="181"/>
    </row>
    <row r="607" spans="1:8" ht="15.75">
      <c r="B607" s="226" t="s">
        <v>17</v>
      </c>
    </row>
    <row r="608" spans="1:8" ht="15.75">
      <c r="B608" s="226"/>
    </row>
    <row r="610" spans="2:11">
      <c r="B610" s="223" t="s">
        <v>3</v>
      </c>
      <c r="C610" s="227"/>
      <c r="D610" s="228"/>
      <c r="E610" s="227"/>
      <c r="F610" s="229"/>
      <c r="G610" s="227"/>
      <c r="H610" s="230"/>
    </row>
    <row r="611" spans="2:11">
      <c r="B611" s="204"/>
      <c r="C611" s="198"/>
      <c r="D611" s="200"/>
      <c r="E611" s="198"/>
      <c r="F611" s="192"/>
      <c r="G611" s="198"/>
      <c r="H611" s="231"/>
    </row>
    <row r="612" spans="2:11" ht="12.75" customHeight="1">
      <c r="B612" s="176" t="s">
        <v>125</v>
      </c>
      <c r="C612" s="183"/>
      <c r="D612" s="185"/>
      <c r="E612" s="183"/>
      <c r="F612" s="180" t="s">
        <v>4</v>
      </c>
      <c r="G612" s="183"/>
      <c r="H612" s="232">
        <f>(H176)</f>
        <v>0</v>
      </c>
    </row>
    <row r="613" spans="2:11" ht="12.75" customHeight="1">
      <c r="B613" s="176" t="s">
        <v>90</v>
      </c>
      <c r="C613" s="183"/>
      <c r="D613" s="185"/>
      <c r="E613" s="183"/>
      <c r="F613" s="180" t="s">
        <v>4</v>
      </c>
      <c r="G613" s="183"/>
      <c r="H613" s="181">
        <f>(H198)</f>
        <v>0</v>
      </c>
    </row>
    <row r="614" spans="2:11">
      <c r="B614" s="194" t="s">
        <v>91</v>
      </c>
      <c r="C614" s="183"/>
      <c r="D614" s="185"/>
      <c r="E614" s="183"/>
      <c r="F614" s="180" t="s">
        <v>4</v>
      </c>
      <c r="G614" s="183"/>
      <c r="H614" s="232">
        <f>(H253)</f>
        <v>0</v>
      </c>
    </row>
    <row r="615" spans="2:11">
      <c r="B615" s="188" t="s">
        <v>92</v>
      </c>
      <c r="C615" s="198"/>
      <c r="D615" s="200"/>
      <c r="E615" s="198"/>
      <c r="F615" s="192" t="s">
        <v>4</v>
      </c>
      <c r="G615" s="198"/>
      <c r="H615" s="231">
        <f>(H295)</f>
        <v>0</v>
      </c>
    </row>
    <row r="616" spans="2:11">
      <c r="B616" s="223" t="s">
        <v>18</v>
      </c>
      <c r="C616" s="183"/>
      <c r="D616" s="185"/>
      <c r="E616" s="183"/>
      <c r="F616" s="229" t="s">
        <v>4</v>
      </c>
      <c r="G616" s="185"/>
      <c r="H616" s="185">
        <f>SUM(H612:H615)</f>
        <v>0</v>
      </c>
    </row>
    <row r="617" spans="2:11">
      <c r="B617" s="223"/>
      <c r="C617" s="227"/>
      <c r="D617" s="228"/>
      <c r="E617" s="227"/>
      <c r="F617" s="229"/>
      <c r="G617" s="227"/>
      <c r="H617" s="230"/>
    </row>
    <row r="618" spans="2:11">
      <c r="B618" s="223" t="s">
        <v>19</v>
      </c>
      <c r="C618" s="227"/>
      <c r="D618" s="228"/>
      <c r="E618" s="227"/>
      <c r="F618" s="229"/>
      <c r="G618" s="227"/>
      <c r="H618" s="230"/>
    </row>
    <row r="619" spans="2:11">
      <c r="B619" s="204"/>
      <c r="C619" s="198"/>
      <c r="D619" s="200"/>
      <c r="E619" s="198"/>
      <c r="F619" s="192"/>
      <c r="G619" s="198"/>
      <c r="H619" s="231"/>
      <c r="K619" s="181"/>
    </row>
    <row r="620" spans="2:11">
      <c r="B620" s="223" t="s">
        <v>1</v>
      </c>
      <c r="C620" s="183"/>
      <c r="D620" s="185"/>
      <c r="E620" s="183"/>
      <c r="F620" s="180" t="s">
        <v>4</v>
      </c>
      <c r="G620" s="183"/>
      <c r="H620" s="232">
        <f>(H353)</f>
        <v>0</v>
      </c>
    </row>
    <row r="621" spans="2:11">
      <c r="B621" s="176" t="s">
        <v>603</v>
      </c>
      <c r="C621" s="183"/>
      <c r="D621" s="185"/>
      <c r="E621" s="183"/>
      <c r="F621" s="182" t="s">
        <v>4</v>
      </c>
      <c r="G621" s="183"/>
      <c r="H621" s="232">
        <f>(H447)</f>
        <v>0</v>
      </c>
    </row>
    <row r="622" spans="2:11">
      <c r="B622" s="176" t="s">
        <v>83</v>
      </c>
      <c r="C622" s="183"/>
      <c r="D622" s="185"/>
      <c r="E622" s="183"/>
      <c r="F622" s="180" t="s">
        <v>4</v>
      </c>
      <c r="G622" s="183"/>
      <c r="H622" s="232">
        <f>H467</f>
        <v>0</v>
      </c>
    </row>
    <row r="623" spans="2:11">
      <c r="B623" s="176" t="s">
        <v>93</v>
      </c>
      <c r="C623" s="183"/>
      <c r="D623" s="185"/>
      <c r="E623" s="183"/>
      <c r="F623" s="180" t="s">
        <v>4</v>
      </c>
      <c r="G623" s="183"/>
      <c r="H623" s="232">
        <f>(H542)</f>
        <v>0</v>
      </c>
    </row>
    <row r="624" spans="2:11">
      <c r="B624" s="176" t="s">
        <v>189</v>
      </c>
      <c r="C624" s="183"/>
      <c r="D624" s="185"/>
      <c r="E624" s="183"/>
      <c r="F624" s="182" t="s">
        <v>4</v>
      </c>
      <c r="G624" s="183"/>
      <c r="H624" s="232">
        <f>(H551)</f>
        <v>0</v>
      </c>
    </row>
    <row r="625" spans="2:8">
      <c r="B625" s="176" t="s">
        <v>190</v>
      </c>
      <c r="C625" s="183"/>
      <c r="D625" s="185"/>
      <c r="E625" s="183"/>
      <c r="F625" s="182" t="s">
        <v>4</v>
      </c>
      <c r="G625" s="183"/>
      <c r="H625" s="232">
        <f>(H575)</f>
        <v>0</v>
      </c>
    </row>
    <row r="626" spans="2:8">
      <c r="B626" s="176" t="s">
        <v>86</v>
      </c>
      <c r="C626" s="183"/>
      <c r="D626" s="185"/>
      <c r="E626" s="183"/>
      <c r="F626" s="182" t="s">
        <v>4</v>
      </c>
      <c r="G626" s="183"/>
      <c r="H626" s="232">
        <f>(H589)</f>
        <v>0</v>
      </c>
    </row>
    <row r="627" spans="2:8" ht="14.25" customHeight="1">
      <c r="B627" s="204" t="s">
        <v>88</v>
      </c>
      <c r="C627" s="198"/>
      <c r="D627" s="200"/>
      <c r="E627" s="198"/>
      <c r="F627" s="192" t="s">
        <v>4</v>
      </c>
      <c r="G627" s="198"/>
      <c r="H627" s="231">
        <f>(H603)</f>
        <v>0</v>
      </c>
    </row>
    <row r="628" spans="2:8">
      <c r="B628" s="223" t="s">
        <v>20</v>
      </c>
      <c r="C628" s="183"/>
      <c r="D628" s="185"/>
      <c r="E628" s="183"/>
      <c r="F628" s="180" t="s">
        <v>4</v>
      </c>
      <c r="G628" s="183"/>
      <c r="H628" s="232">
        <f>SUM(H620:H627)</f>
        <v>0</v>
      </c>
    </row>
    <row r="629" spans="2:8">
      <c r="B629" s="233"/>
      <c r="C629" s="198"/>
      <c r="D629" s="200"/>
      <c r="E629" s="198"/>
      <c r="F629" s="192"/>
      <c r="G629" s="198"/>
      <c r="H629" s="231"/>
    </row>
    <row r="630" spans="2:8">
      <c r="B630" s="223"/>
      <c r="C630" s="183"/>
      <c r="D630" s="185"/>
      <c r="E630" s="183"/>
      <c r="F630" s="229"/>
      <c r="G630" s="227"/>
      <c r="H630" s="230"/>
    </row>
    <row r="631" spans="2:8">
      <c r="B631" s="223" t="s">
        <v>46</v>
      </c>
      <c r="C631" s="227"/>
      <c r="D631" s="228"/>
      <c r="E631" s="227"/>
      <c r="F631" s="229" t="s">
        <v>4</v>
      </c>
      <c r="G631" s="234"/>
      <c r="H631" s="234">
        <f>(H616+H628)</f>
        <v>0</v>
      </c>
    </row>
    <row r="632" spans="2:8" ht="12" customHeight="1">
      <c r="B632" s="235"/>
      <c r="C632" s="236"/>
      <c r="D632" s="237"/>
      <c r="E632" s="236"/>
      <c r="F632" s="238"/>
      <c r="G632" s="197"/>
      <c r="H632" s="234"/>
    </row>
    <row r="633" spans="2:8" ht="12" customHeight="1">
      <c r="B633" s="239"/>
      <c r="C633" s="240"/>
      <c r="D633" s="241"/>
      <c r="E633" s="240"/>
      <c r="F633" s="242"/>
      <c r="G633" s="201"/>
      <c r="H633" s="243"/>
    </row>
    <row r="634" spans="2:8" ht="12" customHeight="1">
      <c r="B634" s="235"/>
      <c r="C634" s="236"/>
      <c r="D634" s="237"/>
      <c r="E634" s="236"/>
      <c r="F634" s="238"/>
      <c r="G634" s="197"/>
      <c r="H634" s="234"/>
    </row>
    <row r="635" spans="2:8" ht="12" customHeight="1">
      <c r="B635" s="235"/>
      <c r="C635" s="236"/>
      <c r="D635" s="237"/>
      <c r="E635" s="236"/>
      <c r="F635" s="238"/>
      <c r="G635" s="197"/>
      <c r="H635" s="234"/>
    </row>
    <row r="636" spans="2:8" ht="12" customHeight="1">
      <c r="B636" s="235"/>
      <c r="C636" s="236"/>
      <c r="D636" s="237"/>
      <c r="E636" s="236"/>
      <c r="F636" s="238"/>
      <c r="G636" s="197"/>
      <c r="H636" s="234"/>
    </row>
    <row r="637" spans="2:8" ht="12" customHeight="1">
      <c r="B637" s="235"/>
      <c r="C637" s="236"/>
      <c r="D637" s="237"/>
      <c r="E637" s="236"/>
      <c r="F637" s="238"/>
      <c r="G637" s="197"/>
      <c r="H637" s="234"/>
    </row>
    <row r="638" spans="2:8" ht="12" customHeight="1">
      <c r="B638" s="235"/>
      <c r="C638" s="236"/>
      <c r="D638" s="237"/>
      <c r="E638" s="236"/>
      <c r="F638" s="238"/>
      <c r="G638" s="197"/>
      <c r="H638" s="234"/>
    </row>
    <row r="639" spans="2:8" ht="12" customHeight="1">
      <c r="B639" s="235"/>
      <c r="C639" s="236"/>
      <c r="D639" s="237"/>
      <c r="E639" s="236"/>
      <c r="F639" s="238"/>
      <c r="G639" s="197"/>
      <c r="H639" s="234"/>
    </row>
    <row r="640" spans="2:8" ht="12" customHeight="1">
      <c r="B640" s="235"/>
      <c r="C640" s="236"/>
      <c r="D640" s="237"/>
      <c r="E640" s="236"/>
      <c r="F640" s="238"/>
      <c r="G640" s="197"/>
      <c r="H640" s="234"/>
    </row>
    <row r="641" spans="2:8" ht="12" customHeight="1">
      <c r="B641" s="235"/>
      <c r="C641" s="236"/>
      <c r="D641" s="237"/>
      <c r="E641" s="236"/>
      <c r="F641" s="238"/>
      <c r="G641" s="197"/>
      <c r="H641" s="234"/>
    </row>
    <row r="642" spans="2:8" ht="12" customHeight="1">
      <c r="B642" s="235"/>
      <c r="C642" s="236"/>
      <c r="D642" s="237"/>
      <c r="E642" s="236"/>
      <c r="F642" s="238"/>
      <c r="G642" s="197"/>
      <c r="H642" s="234"/>
    </row>
    <row r="643" spans="2:8" ht="12" customHeight="1">
      <c r="B643" s="235"/>
      <c r="C643" s="236"/>
      <c r="D643" s="237"/>
      <c r="E643" s="236"/>
      <c r="F643" s="238"/>
      <c r="G643" s="197"/>
      <c r="H643" s="234"/>
    </row>
    <row r="644" spans="2:8" ht="12.75" customHeight="1">
      <c r="B644" s="235"/>
      <c r="C644" s="236"/>
      <c r="D644" s="237"/>
      <c r="E644" s="236"/>
      <c r="F644" s="238"/>
      <c r="G644" s="197"/>
      <c r="H644" s="234"/>
    </row>
    <row r="645" spans="2:8" ht="12.75" customHeight="1">
      <c r="B645" s="235"/>
      <c r="C645" s="236"/>
      <c r="D645" s="237"/>
      <c r="E645" s="236"/>
      <c r="F645" s="238"/>
      <c r="G645" s="197"/>
      <c r="H645" s="234"/>
    </row>
    <row r="646" spans="2:8" ht="12.75" customHeight="1">
      <c r="B646" s="235"/>
      <c r="C646" s="236"/>
      <c r="D646" s="237"/>
      <c r="E646" s="236"/>
      <c r="F646" s="238"/>
      <c r="G646" s="197"/>
      <c r="H646" s="234"/>
    </row>
    <row r="647" spans="2:8" ht="12.75" customHeight="1">
      <c r="B647" s="235"/>
      <c r="C647" s="236"/>
      <c r="D647" s="237"/>
      <c r="E647" s="236"/>
      <c r="F647" s="238"/>
      <c r="G647" s="197"/>
      <c r="H647" s="234"/>
    </row>
    <row r="648" spans="2:8" ht="12.75" customHeight="1">
      <c r="B648" s="235"/>
      <c r="C648" s="236"/>
      <c r="D648" s="237"/>
      <c r="E648" s="236"/>
      <c r="F648" s="238"/>
      <c r="G648" s="197"/>
      <c r="H648" s="234"/>
    </row>
    <row r="649" spans="2:8" ht="12.75" customHeight="1">
      <c r="B649" s="235"/>
      <c r="C649" s="236"/>
      <c r="D649" s="237"/>
      <c r="E649" s="236"/>
      <c r="F649" s="238"/>
      <c r="G649" s="197"/>
      <c r="H649" s="234"/>
    </row>
    <row r="650" spans="2:8" ht="12.75" customHeight="1">
      <c r="B650" s="235"/>
      <c r="C650" s="236"/>
      <c r="D650" s="237"/>
      <c r="E650" s="236"/>
      <c r="F650" s="238"/>
      <c r="G650" s="197"/>
      <c r="H650" s="234"/>
    </row>
    <row r="651" spans="2:8" ht="12.75" customHeight="1">
      <c r="B651" s="235"/>
      <c r="C651" s="236"/>
      <c r="D651" s="237"/>
      <c r="E651" s="236"/>
      <c r="F651" s="238"/>
      <c r="G651" s="197"/>
      <c r="H651" s="234"/>
    </row>
    <row r="652" spans="2:8" ht="12" customHeight="1">
      <c r="B652" s="235"/>
      <c r="C652" s="236"/>
      <c r="D652" s="237"/>
      <c r="E652" s="236"/>
      <c r="F652" s="238"/>
      <c r="G652" s="197"/>
      <c r="H652" s="234"/>
    </row>
    <row r="653" spans="2:8" ht="12" customHeight="1">
      <c r="B653" s="235"/>
      <c r="C653" s="236"/>
      <c r="D653" s="237"/>
      <c r="E653" s="236"/>
      <c r="F653" s="238"/>
      <c r="G653" s="197"/>
      <c r="H653" s="234"/>
    </row>
    <row r="654" spans="2:8" ht="12" customHeight="1">
      <c r="B654" s="235"/>
      <c r="C654" s="236"/>
      <c r="D654" s="237"/>
      <c r="E654" s="236"/>
      <c r="F654" s="238"/>
      <c r="G654" s="197"/>
      <c r="H654" s="234"/>
    </row>
    <row r="655" spans="2:8" ht="12" customHeight="1">
      <c r="B655" s="235"/>
      <c r="C655" s="236"/>
      <c r="D655" s="237"/>
      <c r="E655" s="236"/>
      <c r="F655" s="238"/>
      <c r="G655" s="197"/>
      <c r="H655" s="234"/>
    </row>
    <row r="656" spans="2:8" ht="12" customHeight="1">
      <c r="B656" s="235"/>
      <c r="C656" s="236"/>
      <c r="D656" s="237"/>
      <c r="E656" s="236"/>
      <c r="F656" s="238"/>
      <c r="G656" s="197"/>
      <c r="H656" s="234"/>
    </row>
    <row r="657" spans="2:8" ht="12" customHeight="1">
      <c r="B657" s="235"/>
      <c r="C657" s="236"/>
      <c r="D657" s="237"/>
      <c r="E657" s="236"/>
      <c r="F657" s="238"/>
      <c r="G657" s="197"/>
      <c r="H657" s="234"/>
    </row>
    <row r="658" spans="2:8" ht="12" customHeight="1">
      <c r="B658" s="235"/>
      <c r="C658" s="236"/>
      <c r="D658" s="237"/>
      <c r="E658" s="236"/>
      <c r="F658" s="238"/>
      <c r="G658" s="197"/>
      <c r="H658" s="234"/>
    </row>
    <row r="659" spans="2:8" ht="12.75" customHeight="1">
      <c r="B659" s="235"/>
      <c r="C659" s="236"/>
      <c r="D659" s="237"/>
      <c r="E659" s="236"/>
      <c r="F659" s="238"/>
      <c r="G659" s="197"/>
      <c r="H659" s="234"/>
    </row>
    <row r="660" spans="2:8" ht="12.75" customHeight="1">
      <c r="B660" s="235"/>
      <c r="C660" s="236"/>
      <c r="D660" s="237"/>
      <c r="E660" s="236"/>
      <c r="F660" s="238"/>
      <c r="G660" s="197"/>
      <c r="H660" s="234"/>
    </row>
    <row r="661" spans="2:8" ht="12.75" customHeight="1">
      <c r="B661" s="235"/>
      <c r="C661" s="236"/>
      <c r="D661" s="237"/>
      <c r="E661" s="236"/>
      <c r="F661" s="238"/>
      <c r="G661" s="197"/>
      <c r="H661" s="234"/>
    </row>
    <row r="662" spans="2:8" ht="15.75" customHeight="1">
      <c r="B662" s="235"/>
      <c r="C662" s="236"/>
      <c r="D662" s="237"/>
      <c r="E662" s="236"/>
      <c r="F662" s="238"/>
      <c r="G662" s="236"/>
      <c r="H662" s="244"/>
    </row>
    <row r="663" spans="2:8" ht="15.75" customHeight="1">
      <c r="B663" s="235"/>
      <c r="C663" s="236"/>
      <c r="D663" s="237"/>
      <c r="E663" s="236"/>
      <c r="F663" s="238"/>
      <c r="G663" s="236"/>
      <c r="H663" s="244"/>
    </row>
    <row r="664" spans="2:8" ht="18.75" customHeight="1">
      <c r="B664" s="235"/>
      <c r="C664" s="236"/>
      <c r="D664" s="237"/>
      <c r="E664" s="236"/>
      <c r="F664" s="238"/>
      <c r="G664" s="236"/>
      <c r="H664" s="244"/>
    </row>
    <row r="665" spans="2:8" ht="15.75" customHeight="1">
      <c r="B665" s="235"/>
      <c r="C665" s="236"/>
      <c r="D665" s="237"/>
      <c r="E665" s="236"/>
      <c r="F665" s="238"/>
      <c r="G665" s="236"/>
      <c r="H665" s="244"/>
    </row>
    <row r="666" spans="2:8" ht="15.75" customHeight="1">
      <c r="B666" s="235"/>
      <c r="C666" s="236"/>
      <c r="D666" s="237"/>
      <c r="E666" s="236"/>
      <c r="F666" s="238"/>
      <c r="G666" s="236"/>
      <c r="H666" s="244"/>
    </row>
    <row r="667" spans="2:8" ht="15.75" customHeight="1">
      <c r="B667" s="235"/>
      <c r="C667" s="236"/>
      <c r="D667" s="237"/>
      <c r="E667" s="236"/>
      <c r="F667" s="238"/>
      <c r="G667" s="236"/>
      <c r="H667" s="244"/>
    </row>
    <row r="668" spans="2:8" ht="15.75" customHeight="1">
      <c r="B668" s="235"/>
      <c r="C668" s="236"/>
      <c r="D668" s="237"/>
      <c r="E668" s="236"/>
      <c r="F668" s="238"/>
      <c r="G668" s="236"/>
      <c r="H668" s="244"/>
    </row>
    <row r="669" spans="2:8" ht="15.75" customHeight="1">
      <c r="B669" s="235"/>
      <c r="C669" s="236"/>
      <c r="D669" s="237"/>
      <c r="E669" s="236"/>
      <c r="F669" s="238"/>
      <c r="G669" s="236"/>
      <c r="H669" s="244"/>
    </row>
    <row r="670" spans="2:8" ht="15.75" customHeight="1">
      <c r="B670" s="235"/>
      <c r="C670" s="236"/>
      <c r="D670" s="237"/>
      <c r="E670" s="236"/>
      <c r="F670" s="238"/>
      <c r="G670" s="236"/>
      <c r="H670" s="244"/>
    </row>
    <row r="671" spans="2:8" ht="15.75" customHeight="1">
      <c r="B671" s="235"/>
      <c r="C671" s="236"/>
      <c r="D671" s="237"/>
      <c r="E671" s="236"/>
      <c r="F671" s="238"/>
      <c r="G671" s="236"/>
      <c r="H671" s="244"/>
    </row>
    <row r="672" spans="2:8" ht="15.75" customHeight="1">
      <c r="B672" s="235"/>
      <c r="C672" s="236"/>
      <c r="D672" s="237"/>
      <c r="E672" s="236"/>
      <c r="F672" s="238"/>
      <c r="G672" s="236"/>
      <c r="H672" s="244"/>
    </row>
    <row r="673" spans="2:8" ht="15.75" customHeight="1">
      <c r="B673" s="235"/>
      <c r="C673" s="236"/>
      <c r="D673" s="237"/>
      <c r="E673" s="236"/>
      <c r="F673" s="238"/>
      <c r="G673" s="236"/>
      <c r="H673" s="244"/>
    </row>
    <row r="674" spans="2:8" ht="15.75" customHeight="1">
      <c r="B674" s="235"/>
      <c r="C674" s="236"/>
      <c r="D674" s="237"/>
      <c r="E674" s="236"/>
      <c r="F674" s="238"/>
      <c r="G674" s="236"/>
      <c r="H674" s="244"/>
    </row>
    <row r="675" spans="2:8" ht="14.25">
      <c r="B675" s="235"/>
      <c r="C675" s="236"/>
      <c r="D675" s="237"/>
      <c r="E675" s="236"/>
      <c r="F675" s="238"/>
      <c r="G675" s="236"/>
      <c r="H675" s="244"/>
    </row>
    <row r="676" spans="2:8" ht="15.75" customHeight="1">
      <c r="B676" s="235"/>
      <c r="C676" s="236"/>
      <c r="D676" s="237"/>
      <c r="E676" s="236"/>
      <c r="F676" s="238"/>
      <c r="G676" s="236"/>
      <c r="H676" s="244"/>
    </row>
    <row r="677" spans="2:8" ht="14.25">
      <c r="B677" s="235"/>
      <c r="C677" s="236"/>
      <c r="D677" s="237"/>
      <c r="E677" s="236"/>
      <c r="F677" s="238"/>
      <c r="G677" s="236"/>
      <c r="H677" s="244"/>
    </row>
    <row r="678" spans="2:8" ht="15.75" customHeight="1">
      <c r="B678" s="235"/>
      <c r="C678" s="236"/>
      <c r="D678" s="237"/>
      <c r="E678" s="236"/>
      <c r="F678" s="238"/>
      <c r="G678" s="236"/>
      <c r="H678" s="244"/>
    </row>
    <row r="679" spans="2:8" ht="15.75" customHeight="1">
      <c r="B679" s="235"/>
      <c r="C679" s="236"/>
      <c r="D679" s="237"/>
      <c r="E679" s="236"/>
      <c r="F679" s="238"/>
      <c r="G679" s="236"/>
      <c r="H679" s="244"/>
    </row>
    <row r="680" spans="2:8" ht="14.25">
      <c r="B680" s="235"/>
      <c r="C680" s="236"/>
      <c r="D680" s="237"/>
      <c r="E680" s="236"/>
      <c r="F680" s="238"/>
      <c r="G680" s="236"/>
      <c r="H680" s="244"/>
    </row>
    <row r="681" spans="2:8" ht="15.75" customHeight="1">
      <c r="B681" s="235"/>
      <c r="C681" s="236"/>
      <c r="D681" s="237"/>
      <c r="E681" s="236"/>
      <c r="F681" s="238"/>
      <c r="G681" s="236"/>
      <c r="H681" s="244"/>
    </row>
    <row r="682" spans="2:8" ht="15.75" customHeight="1">
      <c r="B682" s="235"/>
      <c r="C682" s="236"/>
      <c r="D682" s="237"/>
      <c r="E682" s="236"/>
      <c r="F682" s="238"/>
      <c r="G682" s="236"/>
      <c r="H682" s="244"/>
    </row>
    <row r="683" spans="2:8" ht="14.25">
      <c r="B683" s="235"/>
      <c r="C683" s="236"/>
      <c r="D683" s="237"/>
      <c r="E683" s="236"/>
      <c r="F683" s="238"/>
      <c r="G683" s="236"/>
      <c r="H683" s="244"/>
    </row>
    <row r="684" spans="2:8" ht="15.75" customHeight="1">
      <c r="B684" s="235"/>
      <c r="C684" s="236"/>
      <c r="D684" s="237"/>
      <c r="E684" s="236"/>
      <c r="F684" s="238"/>
      <c r="G684" s="236"/>
      <c r="H684" s="244"/>
    </row>
    <row r="685" spans="2:8" ht="15.75" customHeight="1">
      <c r="B685" s="235"/>
      <c r="C685" s="236"/>
      <c r="D685" s="237"/>
      <c r="E685" s="236"/>
      <c r="F685" s="238"/>
      <c r="G685" s="236"/>
      <c r="H685" s="244"/>
    </row>
    <row r="686" spans="2:8" ht="14.25">
      <c r="B686" s="235"/>
      <c r="C686" s="236"/>
      <c r="D686" s="237"/>
      <c r="E686" s="236"/>
      <c r="F686" s="238"/>
      <c r="G686" s="236"/>
      <c r="H686" s="244"/>
    </row>
    <row r="687" spans="2:8" ht="15.75" customHeight="1">
      <c r="B687" s="235"/>
      <c r="C687" s="236"/>
      <c r="D687" s="237"/>
      <c r="E687" s="236"/>
      <c r="F687" s="238"/>
      <c r="G687" s="236"/>
      <c r="H687" s="244"/>
    </row>
    <row r="688" spans="2:8" ht="15.75" customHeight="1">
      <c r="B688" s="235"/>
      <c r="C688" s="236"/>
      <c r="D688" s="237"/>
      <c r="E688" s="236"/>
      <c r="F688" s="238"/>
      <c r="G688" s="236"/>
      <c r="H688" s="244"/>
    </row>
    <row r="689" spans="2:8" ht="14.25">
      <c r="B689" s="235"/>
      <c r="C689" s="236"/>
      <c r="D689" s="237"/>
      <c r="E689" s="236"/>
      <c r="F689" s="238"/>
      <c r="G689" s="236"/>
      <c r="H689" s="244"/>
    </row>
    <row r="690" spans="2:8" ht="15.75" customHeight="1">
      <c r="B690" s="235"/>
      <c r="C690" s="236"/>
      <c r="D690" s="237"/>
      <c r="E690" s="236"/>
      <c r="F690" s="238"/>
      <c r="G690" s="236"/>
      <c r="H690" s="244"/>
    </row>
    <row r="691" spans="2:8" ht="15.75" customHeight="1">
      <c r="B691" s="235"/>
      <c r="C691" s="236"/>
      <c r="D691" s="237"/>
      <c r="E691" s="236"/>
      <c r="F691" s="238"/>
      <c r="G691" s="236"/>
      <c r="H691" s="244"/>
    </row>
    <row r="692" spans="2:8" ht="14.25">
      <c r="B692" s="235"/>
      <c r="C692" s="236"/>
      <c r="D692" s="237"/>
      <c r="E692" s="236"/>
      <c r="F692" s="238"/>
      <c r="G692" s="236"/>
      <c r="H692" s="244"/>
    </row>
    <row r="693" spans="2:8" ht="15.75" customHeight="1">
      <c r="C693" s="236"/>
      <c r="D693" s="237"/>
      <c r="E693" s="236"/>
      <c r="F693" s="238"/>
      <c r="G693" s="236"/>
      <c r="H693" s="244"/>
    </row>
  </sheetData>
  <sheetProtection password="CC1A" sheet="1" objects="1" scenarios="1"/>
  <mergeCells count="15">
    <mergeCell ref="B46:H46"/>
    <mergeCell ref="B51:H51"/>
    <mergeCell ref="B53:H53"/>
    <mergeCell ref="B55:H55"/>
    <mergeCell ref="B57:H57"/>
    <mergeCell ref="B25:H25"/>
    <mergeCell ref="B30:H30"/>
    <mergeCell ref="B34:H34"/>
    <mergeCell ref="B38:H38"/>
    <mergeCell ref="B42:H42"/>
    <mergeCell ref="B9:H9"/>
    <mergeCell ref="B13:H13"/>
    <mergeCell ref="B4:G4"/>
    <mergeCell ref="B21:H21"/>
    <mergeCell ref="B17:H17"/>
  </mergeCells>
  <phoneticPr fontId="4" type="noConversion"/>
  <pageMargins left="0.82677165354330717" right="0.23622047244094491" top="0.98425196850393704" bottom="0.74803149606299213" header="0.51181102362204722" footer="0.31496062992125984"/>
  <pageSetup paperSize="9" orientation="portrait" useFirstPageNumber="1" r:id="rId1"/>
  <headerFooter alignWithMargins="0">
    <oddHeader>&amp;L&amp;9&amp;K00-041        JADRANPROJEKT           
             R  i  j  e  k  a &amp;C&amp;9&amp;K00-041TROŠKOVNIK&amp;R&amp;9&amp;K00-041El.br; 2592
Str.  &amp;P</oddHeader>
    <oddFooter>&amp;L&amp;9&amp;K00-028       GRAĐEVINA:&amp;C&amp;9&amp;K00-029      PPO "VESELJKO" ENERGETSKA OBNOVA      &amp;R&amp;9&amp;K00-041IV.2016.</oddFooter>
  </headerFooter>
  <rowBreaks count="5" manualBreakCount="5">
    <brk id="22" max="16383" man="1"/>
    <brk id="249" max="16383" man="1"/>
    <brk id="489" max="16383" man="1"/>
    <brk id="545" max="16383" man="1"/>
    <brk id="60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view="pageBreakPreview" zoomScaleSheetLayoutView="100" zoomScalePageLayoutView="85" workbookViewId="0">
      <selection activeCell="J18" sqref="J18"/>
    </sheetView>
  </sheetViews>
  <sheetFormatPr defaultRowHeight="15"/>
  <cols>
    <col min="1" max="1" width="4" style="68" customWidth="1"/>
    <col min="2" max="7" width="9.140625" style="68"/>
    <col min="8" max="8" width="12.5703125" style="68" customWidth="1"/>
    <col min="9" max="9" width="4.140625" style="68" customWidth="1"/>
    <col min="10" max="10" width="13.42578125" style="68" customWidth="1"/>
    <col min="11" max="16384" width="9.140625" style="68"/>
  </cols>
  <sheetData>
    <row r="1" spans="1:10" s="56" customFormat="1" ht="15" customHeight="1">
      <c r="A1" s="21"/>
      <c r="B1" s="52"/>
      <c r="C1" s="53"/>
      <c r="D1" s="54"/>
      <c r="E1" s="54"/>
      <c r="F1" s="55"/>
      <c r="G1" s="55"/>
      <c r="H1" s="426" t="s">
        <v>252</v>
      </c>
      <c r="I1" s="426"/>
      <c r="J1" s="426"/>
    </row>
    <row r="2" spans="1:10" s="56" customFormat="1" ht="15" customHeight="1">
      <c r="A2" s="57"/>
      <c r="B2" s="58"/>
      <c r="C2" s="59"/>
      <c r="D2" s="59"/>
      <c r="E2" s="59"/>
      <c r="F2" s="427" t="s">
        <v>268</v>
      </c>
      <c r="G2" s="427"/>
      <c r="H2" s="427"/>
      <c r="I2" s="427"/>
      <c r="J2" s="427"/>
    </row>
    <row r="3" spans="1:10" s="56" customFormat="1" ht="15" customHeight="1">
      <c r="A3" s="60"/>
      <c r="B3" s="61"/>
      <c r="C3" s="62"/>
      <c r="D3" s="62"/>
      <c r="E3" s="62"/>
      <c r="F3" s="63"/>
      <c r="G3" s="63"/>
      <c r="H3" s="64"/>
      <c r="I3" s="62"/>
      <c r="J3" s="65"/>
    </row>
    <row r="4" spans="1:10" ht="42.75" customHeight="1">
      <c r="A4" s="445" t="s">
        <v>387</v>
      </c>
      <c r="B4" s="445"/>
      <c r="C4" s="445"/>
      <c r="D4" s="445"/>
      <c r="E4" s="445"/>
      <c r="F4" s="445"/>
      <c r="G4" s="445"/>
      <c r="H4" s="445"/>
      <c r="I4" s="445"/>
      <c r="J4" s="445"/>
    </row>
    <row r="5" spans="1:10" ht="33.75" customHeight="1">
      <c r="A5" s="60"/>
      <c r="B5" s="61"/>
      <c r="C5" s="130"/>
      <c r="D5" s="53"/>
      <c r="E5" s="53"/>
      <c r="F5" s="131"/>
      <c r="G5" s="131"/>
      <c r="H5" s="64"/>
      <c r="I5" s="53"/>
      <c r="J5" s="131"/>
    </row>
    <row r="6" spans="1:10" s="135" customFormat="1" ht="29.25" customHeight="1">
      <c r="A6" s="132" t="s">
        <v>388</v>
      </c>
      <c r="B6" s="442" t="s">
        <v>295</v>
      </c>
      <c r="C6" s="442"/>
      <c r="D6" s="442"/>
      <c r="E6" s="442"/>
      <c r="F6" s="442"/>
      <c r="G6" s="442"/>
      <c r="H6" s="442"/>
      <c r="I6" s="133" t="s">
        <v>4</v>
      </c>
      <c r="J6" s="134">
        <f>'El. kotlovnice'!J39</f>
        <v>0</v>
      </c>
    </row>
    <row r="7" spans="1:10" s="135" customFormat="1" ht="15.75">
      <c r="A7" s="102"/>
      <c r="B7" s="136"/>
      <c r="C7" s="137"/>
      <c r="D7" s="136"/>
      <c r="E7" s="136"/>
      <c r="F7" s="138"/>
      <c r="G7" s="138"/>
      <c r="H7" s="139"/>
      <c r="I7" s="133"/>
      <c r="J7" s="140"/>
    </row>
    <row r="8" spans="1:10" s="135" customFormat="1" ht="33" customHeight="1">
      <c r="A8" s="132" t="s">
        <v>389</v>
      </c>
      <c r="B8" s="442" t="s">
        <v>330</v>
      </c>
      <c r="C8" s="442"/>
      <c r="D8" s="442"/>
      <c r="E8" s="442"/>
      <c r="F8" s="442"/>
      <c r="G8" s="442"/>
      <c r="H8" s="442"/>
      <c r="I8" s="133" t="s">
        <v>4</v>
      </c>
      <c r="J8" s="134">
        <f>'EL- okolisna rasvjeta'!J19</f>
        <v>0</v>
      </c>
    </row>
    <row r="9" spans="1:10" s="135" customFormat="1" ht="15.75" customHeight="1">
      <c r="A9" s="132"/>
      <c r="B9" s="141"/>
      <c r="C9" s="141"/>
      <c r="D9" s="141"/>
      <c r="E9" s="141"/>
      <c r="F9" s="141"/>
      <c r="G9" s="141"/>
      <c r="H9" s="141"/>
      <c r="I9" s="133"/>
      <c r="J9" s="134"/>
    </row>
    <row r="10" spans="1:10" s="135" customFormat="1" ht="33" customHeight="1">
      <c r="A10" s="132" t="s">
        <v>390</v>
      </c>
      <c r="B10" s="442" t="s">
        <v>339</v>
      </c>
      <c r="C10" s="442"/>
      <c r="D10" s="442"/>
      <c r="E10" s="442"/>
      <c r="F10" s="442"/>
      <c r="G10" s="442"/>
      <c r="H10" s="442"/>
      <c r="I10" s="133" t="s">
        <v>4</v>
      </c>
      <c r="J10" s="134">
        <f>'EL - daljinsko očitanje'!J188</f>
        <v>0</v>
      </c>
    </row>
    <row r="11" spans="1:10" s="135" customFormat="1" ht="15.75" customHeight="1">
      <c r="A11" s="132"/>
      <c r="B11" s="141"/>
      <c r="C11" s="141"/>
      <c r="D11" s="141"/>
      <c r="E11" s="141"/>
      <c r="F11" s="141"/>
      <c r="G11" s="141"/>
      <c r="H11" s="141"/>
      <c r="I11" s="133"/>
      <c r="J11" s="134"/>
    </row>
    <row r="12" spans="1:10" s="135" customFormat="1" ht="33" customHeight="1">
      <c r="A12" s="132" t="s">
        <v>391</v>
      </c>
      <c r="B12" s="442" t="s">
        <v>345</v>
      </c>
      <c r="C12" s="442"/>
      <c r="D12" s="442"/>
      <c r="E12" s="442"/>
      <c r="F12" s="442"/>
      <c r="G12" s="442"/>
      <c r="H12" s="442"/>
      <c r="I12" s="133" t="s">
        <v>4</v>
      </c>
      <c r="J12" s="134">
        <f>'El - tende'!J18</f>
        <v>0</v>
      </c>
    </row>
    <row r="13" spans="1:10" s="135" customFormat="1" ht="15.75" customHeight="1">
      <c r="A13" s="132"/>
      <c r="B13" s="141"/>
      <c r="C13" s="141"/>
      <c r="D13" s="141"/>
      <c r="E13" s="141"/>
      <c r="F13" s="141"/>
      <c r="G13" s="141"/>
      <c r="H13" s="141"/>
      <c r="I13" s="133"/>
      <c r="J13" s="134"/>
    </row>
    <row r="14" spans="1:10" s="135" customFormat="1" ht="31.5" customHeight="1">
      <c r="A14" s="132" t="s">
        <v>392</v>
      </c>
      <c r="B14" s="442" t="s">
        <v>379</v>
      </c>
      <c r="C14" s="442"/>
      <c r="D14" s="442"/>
      <c r="E14" s="442"/>
      <c r="F14" s="442"/>
      <c r="G14" s="442"/>
      <c r="H14" s="442"/>
      <c r="I14" s="133" t="s">
        <v>4</v>
      </c>
      <c r="J14" s="134">
        <f>'EL - LPS'!J44</f>
        <v>0</v>
      </c>
    </row>
    <row r="15" spans="1:10" s="135" customFormat="1" ht="15.75" customHeight="1">
      <c r="A15" s="132"/>
      <c r="B15" s="141"/>
      <c r="C15" s="141"/>
      <c r="D15" s="141"/>
      <c r="E15" s="141"/>
      <c r="F15" s="141"/>
      <c r="G15" s="141"/>
      <c r="H15" s="141"/>
      <c r="I15" s="133"/>
      <c r="J15" s="134"/>
    </row>
    <row r="16" spans="1:10" s="135" customFormat="1" ht="30.75" customHeight="1">
      <c r="A16" s="132" t="s">
        <v>393</v>
      </c>
      <c r="B16" s="442" t="s">
        <v>380</v>
      </c>
      <c r="C16" s="442"/>
      <c r="D16" s="442"/>
      <c r="E16" s="442"/>
      <c r="F16" s="442"/>
      <c r="G16" s="442"/>
      <c r="H16" s="442"/>
      <c r="I16" s="133" t="s">
        <v>4</v>
      </c>
      <c r="J16" s="134">
        <f>'EL - Ispitivanje'!J18</f>
        <v>0</v>
      </c>
    </row>
    <row r="17" spans="1:10" ht="15.75" customHeight="1">
      <c r="A17" s="142"/>
      <c r="B17" s="143"/>
      <c r="C17" s="143"/>
      <c r="D17" s="143"/>
      <c r="E17" s="143"/>
      <c r="F17" s="143"/>
      <c r="G17" s="143"/>
      <c r="H17" s="143"/>
      <c r="I17" s="144"/>
      <c r="J17" s="145"/>
    </row>
    <row r="18" spans="1:10" ht="39.75" customHeight="1">
      <c r="A18" s="11"/>
      <c r="B18" s="146"/>
      <c r="C18" s="443" t="s">
        <v>394</v>
      </c>
      <c r="D18" s="444"/>
      <c r="E18" s="147"/>
      <c r="F18" s="148"/>
      <c r="G18" s="148"/>
      <c r="H18" s="149"/>
      <c r="I18" s="150" t="s">
        <v>4</v>
      </c>
      <c r="J18" s="151">
        <f>SUM(J6:J17)</f>
        <v>0</v>
      </c>
    </row>
    <row r="19" spans="1:10">
      <c r="A19" s="68" t="s">
        <v>269</v>
      </c>
    </row>
    <row r="20" spans="1:10">
      <c r="A20" s="68" t="s">
        <v>269</v>
      </c>
    </row>
    <row r="21" spans="1:10">
      <c r="A21" s="68" t="s">
        <v>269</v>
      </c>
    </row>
    <row r="22" spans="1:10">
      <c r="A22" s="68" t="s">
        <v>269</v>
      </c>
    </row>
    <row r="23" spans="1:10">
      <c r="A23" s="68" t="s">
        <v>269</v>
      </c>
    </row>
  </sheetData>
  <sheetProtection password="CC1A" sheet="1" objects="1" scenarios="1"/>
  <mergeCells count="10">
    <mergeCell ref="H1:J1"/>
    <mergeCell ref="F2:J2"/>
    <mergeCell ref="A4:J4"/>
    <mergeCell ref="B6:H6"/>
    <mergeCell ref="B8:H8"/>
    <mergeCell ref="B12:H12"/>
    <mergeCell ref="B14:H14"/>
    <mergeCell ref="B16:H16"/>
    <mergeCell ref="C18:D18"/>
    <mergeCell ref="B10:H10"/>
  </mergeCells>
  <pageMargins left="0.70866141732283472" right="0.70866141732283472" top="0.74803149606299213" bottom="0.74803149606299213" header="0.31496062992125984" footer="0.31496062992125984"/>
  <pageSetup paperSize="9" firstPageNumber="10" fitToHeight="0" orientation="portrait" useFirstPageNumber="1" r:id="rId1"/>
  <headerFooter>
    <oddFooter>&amp;C&amp;9Stranica &amp;P od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1"/>
  <sheetViews>
    <sheetView showGridLines="0" view="pageBreakPreview" topLeftCell="A401" zoomScaleSheetLayoutView="100" workbookViewId="0">
      <selection activeCell="H421" sqref="H421"/>
    </sheetView>
  </sheetViews>
  <sheetFormatPr defaultColWidth="10.28515625" defaultRowHeight="15"/>
  <cols>
    <col min="1" max="1" width="5.7109375" style="262" customWidth="1"/>
    <col min="2" max="2" width="49.42578125" style="263" customWidth="1"/>
    <col min="3" max="3" width="8.42578125" style="264" customWidth="1"/>
    <col min="4" max="4" width="5.140625" style="265" customWidth="1"/>
    <col min="5" max="5" width="2.28515625" style="265" customWidth="1"/>
    <col min="6" max="6" width="11.140625" style="266" customWidth="1"/>
    <col min="7" max="7" width="3" style="265" customWidth="1"/>
    <col min="8" max="8" width="13" style="266" customWidth="1"/>
    <col min="9" max="16384" width="10.28515625" style="267"/>
  </cols>
  <sheetData>
    <row r="2" spans="1:8" ht="61.15" customHeight="1">
      <c r="B2" s="263" t="s">
        <v>395</v>
      </c>
    </row>
    <row r="3" spans="1:8" ht="31.15" customHeight="1">
      <c r="B3" s="263" t="s">
        <v>396</v>
      </c>
    </row>
    <row r="4" spans="1:8" ht="33" customHeight="1">
      <c r="B4" s="263" t="s">
        <v>397</v>
      </c>
    </row>
    <row r="5" spans="1:8" ht="46.5" customHeight="1">
      <c r="B5" s="263" t="s">
        <v>655</v>
      </c>
    </row>
    <row r="6" spans="1:8" ht="28.5">
      <c r="B6" s="263" t="s">
        <v>398</v>
      </c>
    </row>
    <row r="7" spans="1:8" ht="42.75">
      <c r="B7" s="263" t="s">
        <v>399</v>
      </c>
    </row>
    <row r="8" spans="1:8" ht="57">
      <c r="B8" s="263" t="s">
        <v>400</v>
      </c>
    </row>
    <row r="10" spans="1:8" s="273" customFormat="1" ht="30">
      <c r="A10" s="268" t="s">
        <v>15</v>
      </c>
      <c r="B10" s="269" t="s">
        <v>401</v>
      </c>
      <c r="C10" s="270"/>
      <c r="D10" s="271"/>
      <c r="E10" s="271"/>
      <c r="F10" s="272"/>
      <c r="G10" s="271"/>
      <c r="H10" s="272"/>
    </row>
    <row r="12" spans="1:8" ht="147.75" customHeight="1">
      <c r="A12" s="262" t="s">
        <v>402</v>
      </c>
      <c r="B12" s="263" t="s">
        <v>403</v>
      </c>
    </row>
    <row r="13" spans="1:8">
      <c r="C13" s="274" t="s">
        <v>323</v>
      </c>
      <c r="D13" s="275">
        <v>1</v>
      </c>
      <c r="E13" s="275" t="s">
        <v>404</v>
      </c>
      <c r="F13" s="315"/>
      <c r="G13" s="275" t="s">
        <v>4</v>
      </c>
      <c r="H13" s="276">
        <f>F13*D13</f>
        <v>0</v>
      </c>
    </row>
    <row r="15" spans="1:8" ht="28.5">
      <c r="A15" s="262" t="s">
        <v>405</v>
      </c>
      <c r="B15" s="263" t="s">
        <v>406</v>
      </c>
    </row>
    <row r="16" spans="1:8">
      <c r="C16" s="274" t="s">
        <v>323</v>
      </c>
      <c r="D16" s="275">
        <v>1</v>
      </c>
      <c r="E16" s="275" t="s">
        <v>404</v>
      </c>
      <c r="F16" s="315"/>
      <c r="G16" s="275" t="s">
        <v>4</v>
      </c>
      <c r="H16" s="276">
        <f>F16*D16</f>
        <v>0</v>
      </c>
    </row>
    <row r="18" spans="1:8" ht="42.75">
      <c r="A18" s="262" t="s">
        <v>407</v>
      </c>
      <c r="B18" s="263" t="s">
        <v>408</v>
      </c>
    </row>
    <row r="19" spans="1:8">
      <c r="C19" s="274" t="s">
        <v>323</v>
      </c>
      <c r="D19" s="275">
        <v>1</v>
      </c>
      <c r="E19" s="275" t="s">
        <v>404</v>
      </c>
      <c r="F19" s="315"/>
      <c r="G19" s="275" t="s">
        <v>4</v>
      </c>
      <c r="H19" s="276">
        <f>F19*D19</f>
        <v>0</v>
      </c>
    </row>
    <row r="21" spans="1:8" ht="42.75">
      <c r="A21" s="262" t="s">
        <v>409</v>
      </c>
      <c r="B21" s="263" t="s">
        <v>410</v>
      </c>
    </row>
    <row r="22" spans="1:8">
      <c r="C22" s="274" t="s">
        <v>323</v>
      </c>
      <c r="D22" s="275">
        <v>1</v>
      </c>
      <c r="E22" s="275" t="s">
        <v>404</v>
      </c>
      <c r="F22" s="315"/>
      <c r="G22" s="275" t="s">
        <v>4</v>
      </c>
      <c r="H22" s="276">
        <f>F22*D22</f>
        <v>0</v>
      </c>
    </row>
    <row r="23" spans="1:8">
      <c r="B23" s="277"/>
      <c r="C23" s="278"/>
      <c r="D23" s="279"/>
      <c r="E23" s="279"/>
      <c r="F23" s="280"/>
      <c r="G23" s="279"/>
      <c r="H23" s="280"/>
    </row>
    <row r="24" spans="1:8" ht="28.5">
      <c r="A24" s="262" t="s">
        <v>411</v>
      </c>
      <c r="B24" s="277" t="s">
        <v>412</v>
      </c>
      <c r="C24" s="278"/>
      <c r="D24" s="279"/>
      <c r="E24" s="279"/>
      <c r="F24" s="280"/>
      <c r="G24" s="279"/>
      <c r="H24" s="280"/>
    </row>
    <row r="25" spans="1:8">
      <c r="C25" s="274" t="s">
        <v>323</v>
      </c>
      <c r="D25" s="275">
        <v>1</v>
      </c>
      <c r="E25" s="275" t="s">
        <v>404</v>
      </c>
      <c r="F25" s="315"/>
      <c r="G25" s="275" t="s">
        <v>4</v>
      </c>
      <c r="H25" s="276">
        <f>F25*D25</f>
        <v>0</v>
      </c>
    </row>
    <row r="26" spans="1:8">
      <c r="B26" s="277"/>
      <c r="C26" s="278"/>
      <c r="D26" s="279"/>
      <c r="E26" s="279"/>
      <c r="F26" s="280"/>
      <c r="G26" s="279"/>
      <c r="H26" s="280"/>
    </row>
    <row r="27" spans="1:8" ht="28.5">
      <c r="A27" s="262" t="s">
        <v>413</v>
      </c>
      <c r="B27" s="263" t="s">
        <v>414</v>
      </c>
    </row>
    <row r="28" spans="1:8">
      <c r="C28" s="274" t="s">
        <v>323</v>
      </c>
      <c r="D28" s="275">
        <v>1</v>
      </c>
      <c r="E28" s="275" t="s">
        <v>404</v>
      </c>
      <c r="F28" s="315"/>
      <c r="G28" s="275" t="s">
        <v>4</v>
      </c>
      <c r="H28" s="276">
        <f>F28*D28</f>
        <v>0</v>
      </c>
    </row>
    <row r="30" spans="1:8">
      <c r="A30" s="262" t="s">
        <v>415</v>
      </c>
      <c r="B30" s="263" t="s">
        <v>416</v>
      </c>
    </row>
    <row r="31" spans="1:8">
      <c r="C31" s="274" t="s">
        <v>323</v>
      </c>
      <c r="D31" s="275">
        <v>1</v>
      </c>
      <c r="E31" s="275" t="s">
        <v>404</v>
      </c>
      <c r="F31" s="315"/>
      <c r="G31" s="275" t="s">
        <v>4</v>
      </c>
      <c r="H31" s="276">
        <f>F31*D31</f>
        <v>0</v>
      </c>
    </row>
    <row r="33" spans="1:8">
      <c r="A33" s="262" t="s">
        <v>417</v>
      </c>
      <c r="B33" s="263" t="s">
        <v>418</v>
      </c>
    </row>
    <row r="34" spans="1:8">
      <c r="C34" s="274" t="s">
        <v>323</v>
      </c>
      <c r="D34" s="275">
        <v>1</v>
      </c>
      <c r="E34" s="275" t="s">
        <v>404</v>
      </c>
      <c r="F34" s="315"/>
      <c r="G34" s="275" t="s">
        <v>4</v>
      </c>
      <c r="H34" s="276">
        <f>F34*D34</f>
        <v>0</v>
      </c>
    </row>
    <row r="36" spans="1:8" ht="62.25" customHeight="1">
      <c r="A36" s="262" t="s">
        <v>419</v>
      </c>
      <c r="B36" s="277" t="s">
        <v>781</v>
      </c>
      <c r="C36" s="278"/>
      <c r="D36" s="279"/>
      <c r="E36" s="279"/>
      <c r="F36" s="280"/>
      <c r="G36" s="279"/>
      <c r="H36" s="280"/>
    </row>
    <row r="37" spans="1:8">
      <c r="C37" s="274" t="s">
        <v>323</v>
      </c>
      <c r="D37" s="275">
        <v>1</v>
      </c>
      <c r="E37" s="275" t="s">
        <v>404</v>
      </c>
      <c r="F37" s="315"/>
      <c r="G37" s="275" t="s">
        <v>4</v>
      </c>
      <c r="H37" s="276">
        <f>F37*D37</f>
        <v>0</v>
      </c>
    </row>
    <row r="38" spans="1:8">
      <c r="B38" s="277"/>
      <c r="C38" s="278"/>
      <c r="D38" s="279"/>
      <c r="E38" s="279"/>
      <c r="F38" s="280"/>
      <c r="G38" s="279"/>
      <c r="H38" s="280"/>
    </row>
    <row r="39" spans="1:8" ht="50.25" customHeight="1">
      <c r="A39" s="262" t="s">
        <v>420</v>
      </c>
      <c r="B39" s="263" t="s">
        <v>421</v>
      </c>
    </row>
    <row r="40" spans="1:8">
      <c r="C40" s="274" t="s">
        <v>323</v>
      </c>
      <c r="D40" s="275">
        <v>1</v>
      </c>
      <c r="E40" s="275" t="s">
        <v>404</v>
      </c>
      <c r="F40" s="315"/>
      <c r="G40" s="275" t="s">
        <v>4</v>
      </c>
      <c r="H40" s="276">
        <f>F40*D40</f>
        <v>0</v>
      </c>
    </row>
    <row r="42" spans="1:8" ht="30">
      <c r="A42" s="281"/>
      <c r="B42" s="282" t="s">
        <v>422</v>
      </c>
      <c r="C42" s="283"/>
      <c r="D42" s="284"/>
      <c r="E42" s="284"/>
      <c r="F42" s="285"/>
      <c r="G42" s="284"/>
      <c r="H42" s="286">
        <f>SUM(H13:H41)</f>
        <v>0</v>
      </c>
    </row>
    <row r="48" spans="1:8" s="273" customFormat="1" ht="21" customHeight="1">
      <c r="A48" s="268" t="s">
        <v>423</v>
      </c>
      <c r="B48" s="269" t="s">
        <v>424</v>
      </c>
      <c r="C48" s="270"/>
      <c r="D48" s="271"/>
      <c r="E48" s="271"/>
      <c r="F48" s="272"/>
      <c r="G48" s="271"/>
      <c r="H48" s="272"/>
    </row>
    <row r="49" spans="1:8" ht="118.5" customHeight="1">
      <c r="A49" s="262" t="s">
        <v>425</v>
      </c>
      <c r="B49" s="381" t="s">
        <v>788</v>
      </c>
    </row>
    <row r="50" spans="1:8" s="290" customFormat="1" ht="28.5">
      <c r="A50" s="288"/>
      <c r="B50" s="291" t="s">
        <v>426</v>
      </c>
      <c r="C50" s="264"/>
      <c r="D50" s="287"/>
      <c r="E50" s="287"/>
      <c r="F50" s="289"/>
      <c r="G50" s="287"/>
      <c r="H50" s="289"/>
    </row>
    <row r="51" spans="1:8" ht="28.5" customHeight="1">
      <c r="B51" s="263" t="s">
        <v>789</v>
      </c>
    </row>
    <row r="52" spans="1:8" ht="46.5" customHeight="1">
      <c r="B52" s="263" t="s">
        <v>790</v>
      </c>
    </row>
    <row r="53" spans="1:8" ht="16.149999999999999" customHeight="1">
      <c r="B53" s="263" t="s">
        <v>427</v>
      </c>
    </row>
    <row r="54" spans="1:8" ht="17.25" customHeight="1">
      <c r="B54" s="291" t="s">
        <v>791</v>
      </c>
    </row>
    <row r="55" spans="1:8" ht="16.149999999999999" customHeight="1">
      <c r="B55" s="263" t="s">
        <v>792</v>
      </c>
    </row>
    <row r="56" spans="1:8" ht="16.149999999999999" customHeight="1">
      <c r="B56" s="263" t="s">
        <v>793</v>
      </c>
    </row>
    <row r="57" spans="1:8" ht="16.149999999999999" customHeight="1">
      <c r="B57" s="263" t="s">
        <v>794</v>
      </c>
    </row>
    <row r="58" spans="1:8" ht="6.75" customHeight="1"/>
    <row r="59" spans="1:8" ht="28.5">
      <c r="B59" s="263" t="s">
        <v>428</v>
      </c>
    </row>
    <row r="60" spans="1:8" ht="9" customHeight="1">
      <c r="B60" s="277"/>
      <c r="C60" s="278"/>
      <c r="D60" s="279"/>
      <c r="E60" s="279"/>
      <c r="F60" s="280"/>
      <c r="G60" s="279"/>
      <c r="H60" s="280"/>
    </row>
    <row r="61" spans="1:8">
      <c r="B61" s="277"/>
      <c r="C61" s="293" t="s">
        <v>5</v>
      </c>
      <c r="D61" s="275">
        <v>1</v>
      </c>
      <c r="E61" s="275" t="s">
        <v>404</v>
      </c>
      <c r="F61" s="315"/>
      <c r="G61" s="275" t="s">
        <v>4</v>
      </c>
      <c r="H61" s="276">
        <f>F61*D61</f>
        <v>0</v>
      </c>
    </row>
    <row r="62" spans="1:8">
      <c r="B62" s="277"/>
      <c r="C62" s="278"/>
      <c r="D62" s="279"/>
      <c r="E62" s="279"/>
      <c r="F62" s="280"/>
      <c r="G62" s="279"/>
      <c r="H62" s="280"/>
    </row>
    <row r="63" spans="1:8" ht="33" customHeight="1">
      <c r="A63" s="262" t="s">
        <v>429</v>
      </c>
      <c r="B63" s="380" t="s">
        <v>782</v>
      </c>
      <c r="C63" s="278"/>
      <c r="D63" s="279"/>
      <c r="E63" s="279"/>
      <c r="F63" s="280"/>
      <c r="G63" s="279"/>
      <c r="H63" s="280"/>
    </row>
    <row r="64" spans="1:8">
      <c r="B64" s="277"/>
      <c r="C64" s="293" t="s">
        <v>5</v>
      </c>
      <c r="D64" s="275">
        <v>1</v>
      </c>
      <c r="E64" s="275" t="s">
        <v>404</v>
      </c>
      <c r="F64" s="315"/>
      <c r="G64" s="275" t="s">
        <v>4</v>
      </c>
      <c r="H64" s="276">
        <f>F64*D64</f>
        <v>0</v>
      </c>
    </row>
    <row r="65" spans="1:8">
      <c r="B65" s="277"/>
      <c r="C65" s="278"/>
      <c r="D65" s="279"/>
      <c r="E65" s="279"/>
      <c r="F65" s="280"/>
      <c r="G65" s="279"/>
      <c r="H65" s="280"/>
    </row>
    <row r="66" spans="1:8" ht="28.5">
      <c r="A66" s="262" t="s">
        <v>430</v>
      </c>
      <c r="B66" s="263" t="s">
        <v>783</v>
      </c>
      <c r="C66" s="278"/>
      <c r="D66" s="279"/>
      <c r="E66" s="279"/>
      <c r="F66" s="280"/>
      <c r="G66" s="279"/>
      <c r="H66" s="280"/>
    </row>
    <row r="67" spans="1:8">
      <c r="C67" s="293" t="s">
        <v>5</v>
      </c>
      <c r="D67" s="275">
        <v>1</v>
      </c>
      <c r="E67" s="275" t="s">
        <v>404</v>
      </c>
      <c r="F67" s="315"/>
      <c r="G67" s="275" t="s">
        <v>4</v>
      </c>
      <c r="H67" s="276">
        <f>F67*D67</f>
        <v>0</v>
      </c>
    </row>
    <row r="68" spans="1:8">
      <c r="B68" s="277"/>
      <c r="C68" s="278"/>
      <c r="D68" s="279"/>
      <c r="E68" s="279"/>
      <c r="F68" s="280"/>
      <c r="G68" s="279"/>
      <c r="H68" s="280"/>
    </row>
    <row r="69" spans="1:8" ht="142.5">
      <c r="A69" s="262" t="s">
        <v>431</v>
      </c>
      <c r="B69" s="294" t="s">
        <v>432</v>
      </c>
      <c r="C69" s="278"/>
      <c r="D69" s="279"/>
      <c r="E69" s="279"/>
      <c r="F69" s="280"/>
      <c r="G69" s="279"/>
      <c r="H69" s="280"/>
    </row>
    <row r="70" spans="1:8" ht="29.25" customHeight="1">
      <c r="B70" s="277" t="s">
        <v>433</v>
      </c>
      <c r="C70" s="278"/>
      <c r="D70" s="279"/>
      <c r="E70" s="279"/>
      <c r="F70" s="280"/>
      <c r="G70" s="279"/>
      <c r="H70" s="280"/>
    </row>
    <row r="71" spans="1:8">
      <c r="B71" s="277" t="s">
        <v>434</v>
      </c>
      <c r="C71" s="278" t="s">
        <v>435</v>
      </c>
      <c r="D71" s="279">
        <v>1</v>
      </c>
      <c r="E71" s="279"/>
      <c r="F71" s="280"/>
      <c r="G71" s="279"/>
      <c r="H71" s="280"/>
    </row>
    <row r="72" spans="1:8">
      <c r="B72" s="277" t="s">
        <v>436</v>
      </c>
      <c r="C72" s="278" t="s">
        <v>435</v>
      </c>
      <c r="D72" s="279">
        <v>1</v>
      </c>
      <c r="E72" s="279"/>
      <c r="F72" s="280"/>
      <c r="G72" s="279"/>
      <c r="H72" s="280"/>
    </row>
    <row r="73" spans="1:8">
      <c r="B73" s="277" t="s">
        <v>437</v>
      </c>
      <c r="C73" s="278" t="s">
        <v>5</v>
      </c>
      <c r="D73" s="279">
        <v>1</v>
      </c>
      <c r="E73" s="279"/>
      <c r="F73" s="280"/>
      <c r="G73" s="279"/>
      <c r="H73" s="280"/>
    </row>
    <row r="74" spans="1:8" ht="42.75">
      <c r="B74" s="277" t="s">
        <v>787</v>
      </c>
      <c r="C74" s="278"/>
      <c r="D74" s="279"/>
      <c r="E74" s="279"/>
      <c r="F74" s="280"/>
      <c r="G74" s="279"/>
      <c r="H74" s="280"/>
    </row>
    <row r="75" spans="1:8">
      <c r="C75" s="274" t="s">
        <v>323</v>
      </c>
      <c r="D75" s="275">
        <v>1</v>
      </c>
      <c r="E75" s="275" t="s">
        <v>404</v>
      </c>
      <c r="F75" s="315"/>
      <c r="G75" s="275" t="s">
        <v>4</v>
      </c>
      <c r="H75" s="276">
        <f>F75*D75</f>
        <v>0</v>
      </c>
    </row>
    <row r="76" spans="1:8">
      <c r="B76" s="277"/>
      <c r="C76" s="278"/>
      <c r="D76" s="279"/>
      <c r="E76" s="279"/>
      <c r="F76" s="280"/>
      <c r="G76" s="279"/>
      <c r="H76" s="280"/>
    </row>
    <row r="77" spans="1:8" ht="34.5" customHeight="1">
      <c r="A77" s="262" t="s">
        <v>438</v>
      </c>
      <c r="B77" s="277" t="s">
        <v>439</v>
      </c>
      <c r="C77" s="278"/>
      <c r="D77" s="279"/>
      <c r="E77" s="279"/>
      <c r="F77" s="280"/>
      <c r="G77" s="279"/>
      <c r="H77" s="280"/>
    </row>
    <row r="78" spans="1:8">
      <c r="C78" s="293" t="s">
        <v>60</v>
      </c>
      <c r="D78" s="275">
        <v>75</v>
      </c>
      <c r="E78" s="275" t="s">
        <v>404</v>
      </c>
      <c r="F78" s="315"/>
      <c r="G78" s="275" t="s">
        <v>4</v>
      </c>
      <c r="H78" s="276">
        <f>F78*D78</f>
        <v>0</v>
      </c>
    </row>
    <row r="79" spans="1:8">
      <c r="B79" s="277"/>
      <c r="C79" s="278"/>
      <c r="D79" s="279"/>
      <c r="E79" s="279"/>
      <c r="F79" s="280"/>
      <c r="G79" s="279"/>
      <c r="H79" s="280"/>
    </row>
    <row r="80" spans="1:8" s="292" customFormat="1" ht="28.5">
      <c r="A80" s="262" t="s">
        <v>440</v>
      </c>
      <c r="B80" s="277" t="s">
        <v>441</v>
      </c>
      <c r="C80" s="295"/>
      <c r="D80" s="296"/>
      <c r="E80" s="296"/>
      <c r="F80" s="297"/>
      <c r="G80" s="296"/>
      <c r="H80" s="297"/>
    </row>
    <row r="81" spans="1:8">
      <c r="B81" s="277"/>
      <c r="C81" s="278"/>
      <c r="D81" s="279"/>
      <c r="E81" s="279"/>
      <c r="F81" s="280"/>
      <c r="G81" s="279"/>
      <c r="H81" s="280"/>
    </row>
    <row r="82" spans="1:8">
      <c r="B82" s="298" t="s">
        <v>442</v>
      </c>
      <c r="C82" s="293" t="s">
        <v>5</v>
      </c>
      <c r="D82" s="275">
        <v>2</v>
      </c>
      <c r="E82" s="275" t="s">
        <v>404</v>
      </c>
      <c r="F82" s="315"/>
      <c r="G82" s="275" t="s">
        <v>4</v>
      </c>
      <c r="H82" s="276">
        <f>F82*D82</f>
        <v>0</v>
      </c>
    </row>
    <row r="83" spans="1:8">
      <c r="B83" s="277"/>
      <c r="C83" s="278"/>
      <c r="D83" s="279"/>
      <c r="E83" s="279"/>
      <c r="F83" s="280"/>
      <c r="G83" s="279"/>
      <c r="H83" s="280"/>
    </row>
    <row r="84" spans="1:8">
      <c r="A84" s="262" t="s">
        <v>443</v>
      </c>
      <c r="B84" s="277" t="s">
        <v>444</v>
      </c>
      <c r="C84" s="278"/>
      <c r="D84" s="279"/>
      <c r="E84" s="279"/>
      <c r="F84" s="280"/>
      <c r="G84" s="279"/>
      <c r="H84" s="280"/>
    </row>
    <row r="85" spans="1:8">
      <c r="B85" s="277"/>
      <c r="C85" s="278"/>
      <c r="D85" s="279"/>
      <c r="E85" s="279"/>
      <c r="F85" s="280"/>
      <c r="G85" s="279"/>
      <c r="H85" s="280"/>
    </row>
    <row r="86" spans="1:8">
      <c r="B86" s="298" t="s">
        <v>442</v>
      </c>
      <c r="C86" s="293" t="s">
        <v>5</v>
      </c>
      <c r="D86" s="275">
        <v>12</v>
      </c>
      <c r="E86" s="275" t="s">
        <v>404</v>
      </c>
      <c r="F86" s="315"/>
      <c r="G86" s="275" t="s">
        <v>4</v>
      </c>
      <c r="H86" s="276">
        <f>F86*D86</f>
        <v>0</v>
      </c>
    </row>
    <row r="87" spans="1:8">
      <c r="B87" s="277"/>
      <c r="C87" s="278"/>
      <c r="D87" s="279"/>
      <c r="E87" s="279"/>
      <c r="F87" s="280"/>
      <c r="G87" s="279"/>
      <c r="H87" s="280"/>
    </row>
    <row r="88" spans="1:8" ht="32.25" customHeight="1">
      <c r="A88" s="262" t="s">
        <v>445</v>
      </c>
      <c r="B88" s="277" t="s">
        <v>446</v>
      </c>
      <c r="C88" s="278"/>
      <c r="D88" s="279"/>
      <c r="E88" s="279"/>
      <c r="F88" s="280"/>
      <c r="G88" s="279"/>
      <c r="H88" s="280"/>
    </row>
    <row r="89" spans="1:8">
      <c r="B89" s="277"/>
      <c r="C89" s="278"/>
      <c r="D89" s="279"/>
      <c r="E89" s="279"/>
      <c r="F89" s="280"/>
      <c r="G89" s="279"/>
      <c r="H89" s="280"/>
    </row>
    <row r="90" spans="1:8">
      <c r="B90" s="298" t="s">
        <v>447</v>
      </c>
      <c r="C90" s="293" t="s">
        <v>5</v>
      </c>
      <c r="D90" s="275">
        <v>60</v>
      </c>
      <c r="E90" s="275" t="s">
        <v>404</v>
      </c>
      <c r="F90" s="315"/>
      <c r="G90" s="275" t="s">
        <v>4</v>
      </c>
      <c r="H90" s="276">
        <f>F90*D90</f>
        <v>0</v>
      </c>
    </row>
    <row r="91" spans="1:8">
      <c r="B91" s="277"/>
      <c r="C91" s="278"/>
      <c r="D91" s="279"/>
      <c r="E91" s="279"/>
      <c r="F91" s="280"/>
      <c r="G91" s="279"/>
      <c r="H91" s="280"/>
    </row>
    <row r="92" spans="1:8" ht="57">
      <c r="A92" s="262" t="s">
        <v>448</v>
      </c>
      <c r="B92" s="263" t="s">
        <v>449</v>
      </c>
    </row>
    <row r="93" spans="1:8" ht="14.25" customHeight="1">
      <c r="C93" s="274" t="s">
        <v>323</v>
      </c>
      <c r="D93" s="275">
        <v>1</v>
      </c>
      <c r="E93" s="275" t="s">
        <v>404</v>
      </c>
      <c r="F93" s="315"/>
      <c r="G93" s="275" t="s">
        <v>4</v>
      </c>
      <c r="H93" s="276">
        <f>F93*D93</f>
        <v>0</v>
      </c>
    </row>
    <row r="95" spans="1:8" ht="28.5">
      <c r="A95" s="262" t="s">
        <v>450</v>
      </c>
      <c r="B95" s="263" t="s">
        <v>451</v>
      </c>
    </row>
    <row r="96" spans="1:8">
      <c r="C96" s="274" t="s">
        <v>323</v>
      </c>
      <c r="D96" s="275">
        <v>1</v>
      </c>
      <c r="E96" s="275" t="s">
        <v>404</v>
      </c>
      <c r="F96" s="315"/>
      <c r="G96" s="275" t="s">
        <v>4</v>
      </c>
      <c r="H96" s="276">
        <f>F96*D96</f>
        <v>0</v>
      </c>
    </row>
    <row r="97" spans="1:8">
      <c r="B97" s="277"/>
      <c r="C97" s="278"/>
      <c r="D97" s="279"/>
      <c r="E97" s="279"/>
      <c r="F97" s="280"/>
      <c r="G97" s="279"/>
      <c r="H97" s="280"/>
    </row>
    <row r="98" spans="1:8" ht="33" customHeight="1">
      <c r="A98" s="262" t="s">
        <v>452</v>
      </c>
      <c r="B98" s="379" t="s">
        <v>784</v>
      </c>
    </row>
    <row r="100" spans="1:8" ht="202.5" customHeight="1">
      <c r="B100" s="263" t="s">
        <v>617</v>
      </c>
    </row>
    <row r="101" spans="1:8">
      <c r="B101" s="267"/>
      <c r="C101" s="293" t="s">
        <v>5</v>
      </c>
      <c r="D101" s="275">
        <v>1</v>
      </c>
      <c r="E101" s="275" t="s">
        <v>404</v>
      </c>
      <c r="F101" s="315"/>
      <c r="G101" s="275" t="s">
        <v>4</v>
      </c>
      <c r="H101" s="276">
        <f>F101*D101</f>
        <v>0</v>
      </c>
    </row>
    <row r="102" spans="1:8">
      <c r="B102" s="277"/>
      <c r="C102" s="278"/>
      <c r="D102" s="279"/>
      <c r="E102" s="279"/>
      <c r="F102" s="280"/>
      <c r="G102" s="279"/>
      <c r="H102" s="280"/>
    </row>
    <row r="103" spans="1:8" ht="28.5">
      <c r="A103" s="262" t="s">
        <v>453</v>
      </c>
      <c r="B103" s="379" t="s">
        <v>785</v>
      </c>
    </row>
    <row r="104" spans="1:8">
      <c r="B104" s="267"/>
      <c r="C104" s="293" t="s">
        <v>5</v>
      </c>
      <c r="D104" s="275">
        <v>1</v>
      </c>
      <c r="E104" s="275" t="s">
        <v>404</v>
      </c>
      <c r="F104" s="315"/>
      <c r="G104" s="275" t="s">
        <v>4</v>
      </c>
      <c r="H104" s="276">
        <f>F104*D104</f>
        <v>0</v>
      </c>
    </row>
    <row r="105" spans="1:8">
      <c r="B105" s="277"/>
      <c r="C105" s="278"/>
      <c r="D105" s="279"/>
      <c r="E105" s="279"/>
      <c r="F105" s="280"/>
      <c r="G105" s="279"/>
      <c r="H105" s="280"/>
    </row>
    <row r="106" spans="1:8" ht="20.25" customHeight="1">
      <c r="A106" s="262" t="s">
        <v>454</v>
      </c>
      <c r="B106" s="379" t="s">
        <v>786</v>
      </c>
    </row>
    <row r="108" spans="1:8">
      <c r="B108" s="263" t="s">
        <v>618</v>
      </c>
    </row>
    <row r="110" spans="1:8" ht="16.5">
      <c r="B110" s="263" t="s">
        <v>455</v>
      </c>
    </row>
    <row r="111" spans="1:8" ht="16.5">
      <c r="B111" s="263" t="s">
        <v>456</v>
      </c>
    </row>
    <row r="112" spans="1:8">
      <c r="B112" s="263" t="s">
        <v>457</v>
      </c>
    </row>
    <row r="114" spans="1:8" ht="16.5">
      <c r="B114" s="263" t="s">
        <v>458</v>
      </c>
    </row>
    <row r="115" spans="1:8">
      <c r="B115" s="263" t="s">
        <v>459</v>
      </c>
    </row>
    <row r="116" spans="1:8">
      <c r="B116" s="263" t="s">
        <v>460</v>
      </c>
    </row>
    <row r="117" spans="1:8">
      <c r="B117" s="267"/>
      <c r="C117" s="293" t="s">
        <v>5</v>
      </c>
      <c r="D117" s="275">
        <v>1</v>
      </c>
      <c r="E117" s="275" t="s">
        <v>404</v>
      </c>
      <c r="F117" s="315"/>
      <c r="G117" s="275" t="s">
        <v>4</v>
      </c>
      <c r="H117" s="276">
        <f>F117*D117</f>
        <v>0</v>
      </c>
    </row>
    <row r="118" spans="1:8">
      <c r="B118" s="277"/>
      <c r="C118" s="278"/>
      <c r="D118" s="279"/>
      <c r="E118" s="279"/>
      <c r="F118" s="280"/>
      <c r="G118" s="279"/>
      <c r="H118" s="280"/>
    </row>
    <row r="119" spans="1:8" ht="42.75">
      <c r="A119" s="262" t="s">
        <v>461</v>
      </c>
      <c r="B119" s="379" t="s">
        <v>795</v>
      </c>
    </row>
    <row r="121" spans="1:8" ht="16.5">
      <c r="B121" s="263" t="s">
        <v>462</v>
      </c>
    </row>
    <row r="122" spans="1:8">
      <c r="B122" s="263" t="s">
        <v>463</v>
      </c>
    </row>
    <row r="123" spans="1:8">
      <c r="B123" s="263" t="s">
        <v>464</v>
      </c>
    </row>
    <row r="124" spans="1:8">
      <c r="B124" s="263" t="s">
        <v>465</v>
      </c>
    </row>
    <row r="125" spans="1:8">
      <c r="B125" s="263" t="s">
        <v>466</v>
      </c>
    </row>
    <row r="126" spans="1:8">
      <c r="B126" s="263" t="s">
        <v>467</v>
      </c>
    </row>
    <row r="127" spans="1:8">
      <c r="B127" s="263" t="s">
        <v>468</v>
      </c>
    </row>
    <row r="128" spans="1:8">
      <c r="C128" s="293" t="s">
        <v>5</v>
      </c>
      <c r="D128" s="275">
        <v>2</v>
      </c>
      <c r="E128" s="275" t="s">
        <v>404</v>
      </c>
      <c r="F128" s="315"/>
      <c r="G128" s="275" t="s">
        <v>4</v>
      </c>
      <c r="H128" s="276">
        <f>F128*D128</f>
        <v>0</v>
      </c>
    </row>
    <row r="129" spans="1:8">
      <c r="B129" s="277"/>
      <c r="C129" s="278"/>
      <c r="D129" s="279"/>
      <c r="E129" s="279"/>
      <c r="F129" s="280"/>
      <c r="G129" s="279"/>
      <c r="H129" s="280"/>
    </row>
    <row r="130" spans="1:8" ht="42" customHeight="1">
      <c r="A130" s="262" t="s">
        <v>469</v>
      </c>
      <c r="B130" s="379" t="s">
        <v>796</v>
      </c>
    </row>
    <row r="131" spans="1:8">
      <c r="B131" s="277"/>
      <c r="C131" s="293" t="s">
        <v>5</v>
      </c>
      <c r="D131" s="275">
        <v>2</v>
      </c>
      <c r="E131" s="275" t="s">
        <v>404</v>
      </c>
      <c r="F131" s="315"/>
      <c r="G131" s="275" t="s">
        <v>4</v>
      </c>
      <c r="H131" s="276">
        <f>F131*D131</f>
        <v>0</v>
      </c>
    </row>
    <row r="132" spans="1:8">
      <c r="B132" s="277"/>
      <c r="C132" s="278"/>
      <c r="D132" s="279"/>
      <c r="E132" s="279"/>
      <c r="F132" s="280"/>
      <c r="G132" s="279"/>
      <c r="H132" s="280"/>
    </row>
    <row r="133" spans="1:8" ht="42.75">
      <c r="A133" s="262" t="s">
        <v>470</v>
      </c>
      <c r="B133" s="263" t="s">
        <v>471</v>
      </c>
    </row>
    <row r="135" spans="1:8">
      <c r="B135" s="298" t="s">
        <v>464</v>
      </c>
      <c r="C135" s="293" t="s">
        <v>5</v>
      </c>
      <c r="D135" s="275">
        <v>8</v>
      </c>
      <c r="E135" s="275" t="s">
        <v>404</v>
      </c>
      <c r="F135" s="315"/>
      <c r="G135" s="275" t="s">
        <v>4</v>
      </c>
      <c r="H135" s="276">
        <f>F135*D135</f>
        <v>0</v>
      </c>
    </row>
    <row r="137" spans="1:8" ht="42.75">
      <c r="A137" s="262" t="s">
        <v>472</v>
      </c>
      <c r="B137" s="263" t="s">
        <v>473</v>
      </c>
    </row>
    <row r="139" spans="1:8">
      <c r="B139" s="298" t="s">
        <v>464</v>
      </c>
      <c r="C139" s="293" t="s">
        <v>5</v>
      </c>
      <c r="D139" s="275">
        <v>2</v>
      </c>
      <c r="E139" s="275" t="s">
        <v>404</v>
      </c>
      <c r="F139" s="315"/>
      <c r="G139" s="275" t="s">
        <v>4</v>
      </c>
      <c r="H139" s="276">
        <f>F139*D139</f>
        <v>0</v>
      </c>
    </row>
    <row r="140" spans="1:8" ht="27" customHeight="1"/>
    <row r="141" spans="1:8" ht="28.5">
      <c r="A141" s="262" t="s">
        <v>474</v>
      </c>
      <c r="B141" s="263" t="s">
        <v>475</v>
      </c>
    </row>
    <row r="143" spans="1:8">
      <c r="B143" s="298" t="s">
        <v>476</v>
      </c>
      <c r="C143" s="293" t="s">
        <v>5</v>
      </c>
      <c r="D143" s="275">
        <v>6</v>
      </c>
      <c r="E143" s="275" t="s">
        <v>404</v>
      </c>
      <c r="F143" s="315"/>
      <c r="G143" s="275" t="s">
        <v>4</v>
      </c>
      <c r="H143" s="276">
        <f>F143*D143</f>
        <v>0</v>
      </c>
    </row>
    <row r="145" spans="1:8">
      <c r="A145" s="262" t="s">
        <v>477</v>
      </c>
      <c r="B145" s="263" t="s">
        <v>478</v>
      </c>
    </row>
    <row r="147" spans="1:8" ht="16.5">
      <c r="B147" s="298" t="s">
        <v>479</v>
      </c>
      <c r="C147" s="293" t="s">
        <v>5</v>
      </c>
      <c r="D147" s="275">
        <v>2</v>
      </c>
      <c r="E147" s="275" t="s">
        <v>404</v>
      </c>
      <c r="F147" s="315"/>
      <c r="G147" s="275" t="s">
        <v>4</v>
      </c>
      <c r="H147" s="276">
        <f>F147*D147</f>
        <v>0</v>
      </c>
    </row>
    <row r="148" spans="1:8">
      <c r="B148" s="298" t="s">
        <v>480</v>
      </c>
      <c r="C148" s="293" t="s">
        <v>5</v>
      </c>
      <c r="D148" s="275">
        <v>2</v>
      </c>
      <c r="E148" s="275" t="s">
        <v>404</v>
      </c>
      <c r="F148" s="315"/>
      <c r="G148" s="275" t="s">
        <v>4</v>
      </c>
      <c r="H148" s="276">
        <f>F148*D148</f>
        <v>0</v>
      </c>
    </row>
    <row r="150" spans="1:8" ht="57">
      <c r="A150" s="262" t="s">
        <v>481</v>
      </c>
      <c r="B150" s="263" t="s">
        <v>797</v>
      </c>
    </row>
    <row r="151" spans="1:8">
      <c r="B151" s="298" t="s">
        <v>464</v>
      </c>
      <c r="C151" s="293" t="s">
        <v>314</v>
      </c>
      <c r="D151" s="275">
        <v>48</v>
      </c>
      <c r="E151" s="275" t="s">
        <v>404</v>
      </c>
      <c r="F151" s="315"/>
      <c r="G151" s="275" t="s">
        <v>4</v>
      </c>
      <c r="H151" s="276">
        <f>F151*D151</f>
        <v>0</v>
      </c>
    </row>
    <row r="152" spans="1:8">
      <c r="B152" s="277"/>
      <c r="C152" s="278"/>
      <c r="D152" s="279"/>
      <c r="E152" s="279"/>
      <c r="F152" s="280"/>
      <c r="G152" s="279"/>
      <c r="H152" s="280"/>
    </row>
    <row r="153" spans="1:8" ht="42.75">
      <c r="A153" s="262" t="s">
        <v>482</v>
      </c>
      <c r="B153" s="263" t="s">
        <v>483</v>
      </c>
    </row>
    <row r="155" spans="1:8">
      <c r="B155" s="298" t="s">
        <v>484</v>
      </c>
      <c r="C155" s="293" t="s">
        <v>7</v>
      </c>
      <c r="D155" s="275">
        <v>14</v>
      </c>
      <c r="E155" s="275" t="s">
        <v>404</v>
      </c>
      <c r="F155" s="315"/>
      <c r="G155" s="275" t="s">
        <v>4</v>
      </c>
      <c r="H155" s="276">
        <f>F155*D155</f>
        <v>0</v>
      </c>
    </row>
    <row r="156" spans="1:8">
      <c r="B156" s="277"/>
      <c r="C156" s="278"/>
      <c r="D156" s="279"/>
      <c r="E156" s="279"/>
      <c r="F156" s="280"/>
      <c r="G156" s="279"/>
      <c r="H156" s="280"/>
    </row>
    <row r="157" spans="1:8" ht="28.5">
      <c r="A157" s="262" t="s">
        <v>485</v>
      </c>
      <c r="B157" s="277" t="s">
        <v>486</v>
      </c>
      <c r="C157" s="278"/>
      <c r="D157" s="279"/>
      <c r="E157" s="279"/>
      <c r="F157" s="280"/>
      <c r="G157" s="279"/>
      <c r="H157" s="280"/>
    </row>
    <row r="158" spans="1:8">
      <c r="B158" s="277" t="s">
        <v>487</v>
      </c>
      <c r="C158" s="278"/>
      <c r="D158" s="279"/>
      <c r="E158" s="279"/>
      <c r="F158" s="280"/>
      <c r="G158" s="279"/>
      <c r="H158" s="280"/>
    </row>
    <row r="159" spans="1:8">
      <c r="B159" s="277" t="s">
        <v>488</v>
      </c>
      <c r="C159" s="278"/>
      <c r="D159" s="279"/>
      <c r="E159" s="279"/>
      <c r="F159" s="280"/>
      <c r="G159" s="279"/>
      <c r="H159" s="280"/>
    </row>
    <row r="160" spans="1:8">
      <c r="B160" s="277" t="s">
        <v>489</v>
      </c>
      <c r="C160" s="278"/>
      <c r="D160" s="279"/>
      <c r="E160" s="279"/>
      <c r="F160" s="280"/>
      <c r="G160" s="279"/>
      <c r="H160" s="280"/>
    </row>
    <row r="161" spans="1:8">
      <c r="C161" s="274" t="s">
        <v>323</v>
      </c>
      <c r="D161" s="275">
        <v>2</v>
      </c>
      <c r="E161" s="275" t="s">
        <v>404</v>
      </c>
      <c r="F161" s="315"/>
      <c r="G161" s="275" t="s">
        <v>4</v>
      </c>
      <c r="H161" s="276">
        <f>F161*D161</f>
        <v>0</v>
      </c>
    </row>
    <row r="162" spans="1:8">
      <c r="B162" s="277"/>
      <c r="C162" s="278"/>
      <c r="D162" s="279"/>
      <c r="E162" s="279"/>
      <c r="F162" s="280"/>
      <c r="G162" s="279"/>
      <c r="H162" s="280"/>
    </row>
    <row r="163" spans="1:8" ht="42.75">
      <c r="A163" s="262" t="s">
        <v>490</v>
      </c>
      <c r="B163" s="263" t="s">
        <v>491</v>
      </c>
    </row>
    <row r="164" spans="1:8">
      <c r="B164" s="298" t="s">
        <v>492</v>
      </c>
      <c r="C164" s="293" t="s">
        <v>314</v>
      </c>
      <c r="D164" s="275">
        <v>12</v>
      </c>
      <c r="E164" s="275" t="s">
        <v>404</v>
      </c>
      <c r="F164" s="315"/>
      <c r="G164" s="275" t="s">
        <v>4</v>
      </c>
      <c r="H164" s="276">
        <f>F164*D164</f>
        <v>0</v>
      </c>
    </row>
    <row r="166" spans="1:8" ht="47.25">
      <c r="A166" s="262" t="s">
        <v>493</v>
      </c>
      <c r="B166" s="263" t="s">
        <v>494</v>
      </c>
    </row>
    <row r="167" spans="1:8">
      <c r="C167" s="274" t="s">
        <v>323</v>
      </c>
      <c r="D167" s="275">
        <v>1</v>
      </c>
      <c r="E167" s="275" t="s">
        <v>404</v>
      </c>
      <c r="F167" s="315"/>
      <c r="G167" s="275" t="s">
        <v>4</v>
      </c>
      <c r="H167" s="276">
        <f>F167*D167</f>
        <v>0</v>
      </c>
    </row>
    <row r="169" spans="1:8" ht="57">
      <c r="A169" s="262" t="s">
        <v>495</v>
      </c>
      <c r="B169" s="263" t="s">
        <v>496</v>
      </c>
    </row>
    <row r="170" spans="1:8">
      <c r="C170" s="293" t="s">
        <v>435</v>
      </c>
      <c r="D170" s="275">
        <v>8</v>
      </c>
      <c r="E170" s="275" t="s">
        <v>404</v>
      </c>
      <c r="F170" s="315"/>
      <c r="G170" s="275" t="s">
        <v>4</v>
      </c>
      <c r="H170" s="276">
        <f>F170*D170</f>
        <v>0</v>
      </c>
    </row>
    <row r="172" spans="1:8" ht="85.5">
      <c r="A172" s="262" t="s">
        <v>497</v>
      </c>
      <c r="B172" s="263" t="s">
        <v>498</v>
      </c>
    </row>
    <row r="174" spans="1:8">
      <c r="B174" s="298"/>
      <c r="C174" s="274" t="s">
        <v>323</v>
      </c>
      <c r="D174" s="275">
        <v>1</v>
      </c>
      <c r="E174" s="275" t="s">
        <v>404</v>
      </c>
      <c r="F174" s="315"/>
      <c r="G174" s="275" t="s">
        <v>4</v>
      </c>
      <c r="H174" s="276">
        <f>F174*D174</f>
        <v>0</v>
      </c>
    </row>
    <row r="175" spans="1:8">
      <c r="B175" s="277"/>
      <c r="C175" s="278"/>
      <c r="D175" s="279"/>
      <c r="E175" s="279"/>
      <c r="F175" s="280"/>
      <c r="G175" s="279"/>
      <c r="H175" s="280"/>
    </row>
    <row r="176" spans="1:8" ht="57">
      <c r="A176" s="262" t="s">
        <v>499</v>
      </c>
      <c r="B176" s="263" t="s">
        <v>500</v>
      </c>
    </row>
    <row r="177" spans="1:8">
      <c r="C177" s="274" t="s">
        <v>323</v>
      </c>
      <c r="D177" s="275">
        <v>1</v>
      </c>
      <c r="E177" s="275" t="s">
        <v>404</v>
      </c>
      <c r="F177" s="315"/>
      <c r="G177" s="275" t="s">
        <v>4</v>
      </c>
      <c r="H177" s="276">
        <f>F177*D177</f>
        <v>0</v>
      </c>
    </row>
    <row r="179" spans="1:8" ht="28.5">
      <c r="A179" s="262" t="s">
        <v>501</v>
      </c>
      <c r="B179" s="263" t="s">
        <v>502</v>
      </c>
    </row>
    <row r="180" spans="1:8">
      <c r="C180" s="293" t="s">
        <v>503</v>
      </c>
      <c r="D180" s="275">
        <v>85</v>
      </c>
      <c r="E180" s="275" t="s">
        <v>404</v>
      </c>
      <c r="F180" s="315"/>
      <c r="G180" s="275" t="s">
        <v>4</v>
      </c>
      <c r="H180" s="276">
        <f>F180*D180</f>
        <v>0</v>
      </c>
    </row>
    <row r="181" spans="1:8">
      <c r="B181" s="277"/>
      <c r="C181" s="278"/>
      <c r="D181" s="279"/>
      <c r="E181" s="279"/>
      <c r="F181" s="280"/>
      <c r="G181" s="279"/>
      <c r="H181" s="280"/>
    </row>
    <row r="182" spans="1:8">
      <c r="A182" s="262" t="s">
        <v>504</v>
      </c>
      <c r="B182" s="263" t="s">
        <v>505</v>
      </c>
    </row>
    <row r="183" spans="1:8">
      <c r="C183" s="298" t="s">
        <v>323</v>
      </c>
      <c r="D183" s="275">
        <v>1</v>
      </c>
      <c r="E183" s="275" t="s">
        <v>404</v>
      </c>
      <c r="F183" s="315"/>
      <c r="G183" s="275" t="s">
        <v>4</v>
      </c>
      <c r="H183" s="276">
        <f>F183*D183</f>
        <v>0</v>
      </c>
    </row>
    <row r="184" spans="1:8">
      <c r="B184" s="277"/>
      <c r="C184" s="278"/>
      <c r="D184" s="279"/>
      <c r="E184" s="279"/>
      <c r="F184" s="280"/>
      <c r="G184" s="279"/>
      <c r="H184" s="280"/>
    </row>
    <row r="185" spans="1:8" ht="42.75" customHeight="1">
      <c r="A185" s="262" t="s">
        <v>506</v>
      </c>
      <c r="B185" s="263" t="s">
        <v>659</v>
      </c>
    </row>
    <row r="186" spans="1:8">
      <c r="C186" s="298" t="s">
        <v>323</v>
      </c>
      <c r="D186" s="275">
        <v>1</v>
      </c>
      <c r="E186" s="275" t="s">
        <v>404</v>
      </c>
      <c r="F186" s="315"/>
      <c r="G186" s="275" t="s">
        <v>4</v>
      </c>
      <c r="H186" s="276">
        <f>F186*D186</f>
        <v>0</v>
      </c>
    </row>
    <row r="188" spans="1:8" s="273" customFormat="1" ht="14.25">
      <c r="A188" s="262"/>
      <c r="B188" s="263"/>
      <c r="C188" s="264"/>
      <c r="D188" s="265"/>
      <c r="E188" s="265"/>
      <c r="F188" s="266"/>
      <c r="G188" s="265"/>
      <c r="H188" s="266"/>
    </row>
    <row r="189" spans="1:8">
      <c r="A189" s="281"/>
      <c r="B189" s="282" t="s">
        <v>507</v>
      </c>
      <c r="C189" s="283"/>
      <c r="D189" s="284"/>
      <c r="E189" s="284"/>
      <c r="F189" s="285"/>
      <c r="G189" s="284"/>
      <c r="H189" s="286">
        <f>SUM(H61:H188)</f>
        <v>0</v>
      </c>
    </row>
    <row r="190" spans="1:8">
      <c r="F190" s="299"/>
      <c r="H190" s="299"/>
    </row>
    <row r="191" spans="1:8" s="273" customFormat="1">
      <c r="A191" s="262"/>
      <c r="B191" s="263"/>
      <c r="C191" s="264"/>
      <c r="D191" s="265"/>
      <c r="E191" s="265"/>
      <c r="F191" s="299"/>
      <c r="G191" s="265"/>
      <c r="H191" s="299"/>
    </row>
    <row r="192" spans="1:8">
      <c r="A192" s="268" t="s">
        <v>10</v>
      </c>
      <c r="B192" s="269" t="s">
        <v>508</v>
      </c>
      <c r="C192" s="270"/>
      <c r="D192" s="271"/>
      <c r="E192" s="271"/>
      <c r="F192" s="300"/>
      <c r="G192" s="271"/>
      <c r="H192" s="300"/>
    </row>
    <row r="193" spans="1:8">
      <c r="A193" s="268"/>
      <c r="B193" s="269"/>
      <c r="C193" s="270"/>
      <c r="D193" s="271"/>
      <c r="E193" s="271"/>
      <c r="F193" s="300"/>
      <c r="G193" s="271"/>
      <c r="H193" s="300"/>
    </row>
    <row r="194" spans="1:8">
      <c r="B194" s="277"/>
      <c r="C194" s="278"/>
      <c r="D194" s="279"/>
      <c r="E194" s="279"/>
      <c r="F194" s="280"/>
      <c r="G194" s="279"/>
      <c r="H194" s="280"/>
    </row>
    <row r="195" spans="1:8" ht="149.25" customHeight="1">
      <c r="A195" s="301">
        <v>3.1</v>
      </c>
      <c r="B195" s="382" t="s">
        <v>798</v>
      </c>
      <c r="C195" s="303"/>
      <c r="D195" s="304"/>
      <c r="E195" s="304"/>
      <c r="F195" s="305"/>
      <c r="G195" s="304"/>
      <c r="H195" s="299"/>
    </row>
    <row r="196" spans="1:8" ht="8.25" customHeight="1"/>
    <row r="197" spans="1:8" ht="15.75" customHeight="1">
      <c r="C197" s="293" t="s">
        <v>435</v>
      </c>
      <c r="D197" s="275">
        <v>1</v>
      </c>
      <c r="E197" s="275" t="s">
        <v>404</v>
      </c>
      <c r="F197" s="315"/>
      <c r="G197" s="275" t="s">
        <v>4</v>
      </c>
      <c r="H197" s="276">
        <f>F197*D197</f>
        <v>0</v>
      </c>
    </row>
    <row r="198" spans="1:8" ht="15.75" customHeight="1">
      <c r="B198" s="277"/>
      <c r="C198" s="278"/>
      <c r="D198" s="279"/>
      <c r="E198" s="279"/>
      <c r="F198" s="280"/>
      <c r="G198" s="279"/>
      <c r="H198" s="280"/>
    </row>
    <row r="199" spans="1:8" ht="28.5">
      <c r="A199" s="262" t="s">
        <v>509</v>
      </c>
      <c r="B199" s="380" t="s">
        <v>799</v>
      </c>
      <c r="C199" s="278"/>
      <c r="D199" s="279"/>
      <c r="E199" s="279"/>
      <c r="F199" s="280"/>
      <c r="G199" s="279"/>
      <c r="H199" s="280"/>
    </row>
    <row r="200" spans="1:8" ht="8.25" customHeight="1">
      <c r="B200" s="277"/>
      <c r="C200" s="278"/>
      <c r="D200" s="279"/>
      <c r="E200" s="279"/>
      <c r="F200" s="280"/>
      <c r="G200" s="279"/>
      <c r="H200" s="280"/>
    </row>
    <row r="201" spans="1:8">
      <c r="C201" s="293" t="s">
        <v>435</v>
      </c>
      <c r="D201" s="275">
        <v>1</v>
      </c>
      <c r="E201" s="275" t="s">
        <v>404</v>
      </c>
      <c r="F201" s="315"/>
      <c r="G201" s="275" t="s">
        <v>4</v>
      </c>
      <c r="H201" s="276">
        <f>F201*D201</f>
        <v>0</v>
      </c>
    </row>
    <row r="202" spans="1:8">
      <c r="B202" s="277"/>
      <c r="C202" s="278"/>
      <c r="D202" s="279"/>
      <c r="E202" s="279"/>
      <c r="F202" s="280"/>
      <c r="G202" s="279"/>
      <c r="H202" s="280"/>
    </row>
    <row r="203" spans="1:8" ht="42.75">
      <c r="A203" s="451" t="s">
        <v>823</v>
      </c>
      <c r="B203" s="382" t="s">
        <v>800</v>
      </c>
      <c r="C203" s="303"/>
      <c r="D203" s="304"/>
      <c r="E203" s="304"/>
      <c r="F203" s="305"/>
      <c r="G203" s="304"/>
      <c r="H203" s="299"/>
    </row>
    <row r="204" spans="1:8" ht="15.75">
      <c r="A204" s="306"/>
      <c r="B204" s="302"/>
      <c r="C204" s="303"/>
      <c r="D204" s="304"/>
      <c r="E204" s="304"/>
      <c r="F204" s="305"/>
      <c r="G204" s="304"/>
      <c r="H204" s="299"/>
    </row>
    <row r="205" spans="1:8">
      <c r="B205" s="298" t="s">
        <v>510</v>
      </c>
      <c r="C205" s="293" t="s">
        <v>435</v>
      </c>
      <c r="D205" s="275">
        <v>2</v>
      </c>
      <c r="E205" s="275" t="s">
        <v>404</v>
      </c>
      <c r="F205" s="315"/>
      <c r="G205" s="275" t="s">
        <v>4</v>
      </c>
      <c r="H205" s="276">
        <f>F205*D205</f>
        <v>0</v>
      </c>
    </row>
    <row r="206" spans="1:8">
      <c r="B206" s="298" t="s">
        <v>511</v>
      </c>
      <c r="C206" s="293" t="s">
        <v>435</v>
      </c>
      <c r="D206" s="275">
        <v>1</v>
      </c>
      <c r="E206" s="275" t="s">
        <v>404</v>
      </c>
      <c r="F206" s="315"/>
      <c r="G206" s="275" t="s">
        <v>4</v>
      </c>
      <c r="H206" s="276">
        <f>F206*D206</f>
        <v>0</v>
      </c>
    </row>
    <row r="207" spans="1:8" ht="15.75">
      <c r="A207" s="304"/>
      <c r="B207" s="302"/>
      <c r="C207" s="303"/>
      <c r="D207" s="304"/>
      <c r="E207" s="304"/>
      <c r="F207" s="305"/>
      <c r="G207" s="304"/>
      <c r="H207" s="299"/>
    </row>
    <row r="208" spans="1:8">
      <c r="H208" s="299"/>
    </row>
    <row r="209" spans="1:8" ht="99.75">
      <c r="A209" s="262" t="s">
        <v>512</v>
      </c>
      <c r="B209" s="379" t="s">
        <v>513</v>
      </c>
      <c r="H209" s="299"/>
    </row>
    <row r="210" spans="1:8">
      <c r="F210" s="299"/>
      <c r="H210" s="299"/>
    </row>
    <row r="211" spans="1:8">
      <c r="B211" s="298"/>
      <c r="C211" s="293" t="s">
        <v>435</v>
      </c>
      <c r="D211" s="275">
        <v>1</v>
      </c>
      <c r="E211" s="275" t="s">
        <v>404</v>
      </c>
      <c r="F211" s="315"/>
      <c r="G211" s="275" t="s">
        <v>4</v>
      </c>
      <c r="H211" s="276">
        <f>F211*D211</f>
        <v>0</v>
      </c>
    </row>
    <row r="213" spans="1:8" ht="42.75">
      <c r="A213" s="262" t="s">
        <v>514</v>
      </c>
      <c r="B213" s="379" t="s">
        <v>801</v>
      </c>
      <c r="F213" s="299"/>
      <c r="H213" s="299"/>
    </row>
    <row r="214" spans="1:8">
      <c r="F214" s="299"/>
      <c r="H214" s="299"/>
    </row>
    <row r="215" spans="1:8" ht="16.5" customHeight="1">
      <c r="B215" s="298" t="s">
        <v>515</v>
      </c>
      <c r="C215" s="293" t="s">
        <v>435</v>
      </c>
      <c r="D215" s="275">
        <v>1</v>
      </c>
      <c r="E215" s="275" t="s">
        <v>404</v>
      </c>
      <c r="F215" s="315"/>
      <c r="G215" s="275" t="s">
        <v>4</v>
      </c>
      <c r="H215" s="276">
        <f>F215*D215</f>
        <v>0</v>
      </c>
    </row>
    <row r="216" spans="1:8" ht="16.5" customHeight="1">
      <c r="B216" s="298" t="s">
        <v>516</v>
      </c>
      <c r="C216" s="293" t="s">
        <v>435</v>
      </c>
      <c r="D216" s="275">
        <v>2</v>
      </c>
      <c r="E216" s="275" t="s">
        <v>404</v>
      </c>
      <c r="F216" s="315"/>
      <c r="G216" s="275" t="s">
        <v>4</v>
      </c>
      <c r="H216" s="276">
        <f>F216*D216</f>
        <v>0</v>
      </c>
    </row>
    <row r="217" spans="1:8" ht="16.5" customHeight="1">
      <c r="B217" s="277"/>
      <c r="C217" s="278"/>
      <c r="D217" s="279"/>
      <c r="E217" s="279"/>
      <c r="F217" s="280"/>
      <c r="G217" s="279"/>
      <c r="H217" s="280"/>
    </row>
    <row r="218" spans="1:8" ht="71.25">
      <c r="A218" s="262" t="s">
        <v>517</v>
      </c>
      <c r="B218" s="379" t="s">
        <v>802</v>
      </c>
      <c r="F218" s="299"/>
      <c r="H218" s="299"/>
    </row>
    <row r="219" spans="1:8">
      <c r="F219" s="299"/>
      <c r="H219" s="299"/>
    </row>
    <row r="220" spans="1:8" ht="16.5" customHeight="1">
      <c r="B220" s="298" t="s">
        <v>515</v>
      </c>
      <c r="C220" s="293" t="s">
        <v>435</v>
      </c>
      <c r="D220" s="275">
        <v>1</v>
      </c>
      <c r="E220" s="275" t="s">
        <v>404</v>
      </c>
      <c r="F220" s="315"/>
      <c r="G220" s="275" t="s">
        <v>4</v>
      </c>
      <c r="H220" s="276">
        <f>F220*D220</f>
        <v>0</v>
      </c>
    </row>
    <row r="221" spans="1:8" ht="16.5" customHeight="1">
      <c r="B221" s="298" t="s">
        <v>516</v>
      </c>
      <c r="C221" s="293" t="s">
        <v>435</v>
      </c>
      <c r="D221" s="275">
        <v>1</v>
      </c>
      <c r="E221" s="275" t="s">
        <v>404</v>
      </c>
      <c r="F221" s="315"/>
      <c r="G221" s="275" t="s">
        <v>4</v>
      </c>
      <c r="H221" s="276">
        <f>F221*D221</f>
        <v>0</v>
      </c>
    </row>
    <row r="222" spans="1:8" ht="16.5" customHeight="1">
      <c r="B222" s="277"/>
      <c r="C222" s="278"/>
      <c r="D222" s="279"/>
      <c r="E222" s="279"/>
      <c r="F222" s="280"/>
      <c r="G222" s="279"/>
      <c r="H222" s="280"/>
    </row>
    <row r="223" spans="1:8" ht="71.25">
      <c r="A223" s="262" t="s">
        <v>518</v>
      </c>
      <c r="B223" s="379" t="s">
        <v>803</v>
      </c>
      <c r="F223" s="299"/>
      <c r="H223" s="299"/>
    </row>
    <row r="224" spans="1:8">
      <c r="F224" s="299"/>
      <c r="H224" s="299"/>
    </row>
    <row r="225" spans="1:8" ht="16.5" customHeight="1">
      <c r="B225" s="298" t="s">
        <v>515</v>
      </c>
      <c r="C225" s="293" t="s">
        <v>435</v>
      </c>
      <c r="D225" s="275">
        <v>1</v>
      </c>
      <c r="E225" s="275" t="s">
        <v>404</v>
      </c>
      <c r="F225" s="315"/>
      <c r="G225" s="275" t="s">
        <v>4</v>
      </c>
      <c r="H225" s="276">
        <f>F225*D225</f>
        <v>0</v>
      </c>
    </row>
    <row r="226" spans="1:8" ht="16.5" customHeight="1">
      <c r="B226" s="298" t="s">
        <v>516</v>
      </c>
      <c r="C226" s="293" t="s">
        <v>435</v>
      </c>
      <c r="D226" s="275">
        <v>1</v>
      </c>
      <c r="E226" s="275" t="s">
        <v>404</v>
      </c>
      <c r="F226" s="315"/>
      <c r="G226" s="275" t="s">
        <v>4</v>
      </c>
      <c r="H226" s="276">
        <f>F226*D226</f>
        <v>0</v>
      </c>
    </row>
    <row r="227" spans="1:8">
      <c r="F227" s="299"/>
      <c r="H227" s="299"/>
    </row>
    <row r="228" spans="1:8" ht="30.75">
      <c r="A228" s="262" t="s">
        <v>519</v>
      </c>
      <c r="B228" s="379" t="s">
        <v>804</v>
      </c>
      <c r="F228" s="299"/>
      <c r="H228" s="299"/>
    </row>
    <row r="229" spans="1:8">
      <c r="F229" s="299"/>
      <c r="H229" s="299"/>
    </row>
    <row r="230" spans="1:8">
      <c r="B230" s="298" t="s">
        <v>515</v>
      </c>
      <c r="C230" s="293" t="s">
        <v>435</v>
      </c>
      <c r="D230" s="275">
        <v>6</v>
      </c>
      <c r="E230" s="275" t="s">
        <v>404</v>
      </c>
      <c r="F230" s="315"/>
      <c r="G230" s="275" t="s">
        <v>4</v>
      </c>
      <c r="H230" s="276">
        <f>F230*D230</f>
        <v>0</v>
      </c>
    </row>
    <row r="231" spans="1:8">
      <c r="B231" s="298" t="s">
        <v>464</v>
      </c>
      <c r="C231" s="293" t="s">
        <v>435</v>
      </c>
      <c r="D231" s="275">
        <v>16</v>
      </c>
      <c r="E231" s="275" t="s">
        <v>404</v>
      </c>
      <c r="F231" s="315"/>
      <c r="G231" s="275" t="s">
        <v>4</v>
      </c>
      <c r="H231" s="276">
        <f>F231*D231</f>
        <v>0</v>
      </c>
    </row>
    <row r="232" spans="1:8">
      <c r="F232" s="299"/>
      <c r="H232" s="299"/>
    </row>
    <row r="233" spans="1:8" ht="42.75">
      <c r="A233" s="262" t="s">
        <v>520</v>
      </c>
      <c r="B233" s="263" t="s">
        <v>521</v>
      </c>
      <c r="F233" s="299"/>
      <c r="H233" s="299"/>
    </row>
    <row r="234" spans="1:8">
      <c r="F234" s="299"/>
      <c r="H234" s="299"/>
    </row>
    <row r="235" spans="1:8">
      <c r="B235" s="298"/>
      <c r="C235" s="293" t="s">
        <v>522</v>
      </c>
      <c r="D235" s="275">
        <v>85</v>
      </c>
      <c r="E235" s="275" t="s">
        <v>404</v>
      </c>
      <c r="F235" s="315"/>
      <c r="G235" s="275" t="s">
        <v>4</v>
      </c>
      <c r="H235" s="276">
        <f>F235*D235</f>
        <v>0</v>
      </c>
    </row>
    <row r="236" spans="1:8">
      <c r="F236" s="299"/>
      <c r="H236" s="299"/>
    </row>
    <row r="237" spans="1:8" ht="57">
      <c r="A237" s="262" t="s">
        <v>523</v>
      </c>
      <c r="B237" s="263" t="s">
        <v>524</v>
      </c>
      <c r="F237" s="299"/>
      <c r="H237" s="299"/>
    </row>
    <row r="238" spans="1:8">
      <c r="F238" s="299"/>
      <c r="H238" s="299"/>
    </row>
    <row r="239" spans="1:8">
      <c r="B239" s="298"/>
      <c r="C239" s="293" t="s">
        <v>7</v>
      </c>
      <c r="D239" s="275">
        <v>6</v>
      </c>
      <c r="E239" s="275" t="s">
        <v>404</v>
      </c>
      <c r="F239" s="315"/>
      <c r="G239" s="275" t="s">
        <v>4</v>
      </c>
      <c r="H239" s="276">
        <f>F239*D239</f>
        <v>0</v>
      </c>
    </row>
    <row r="240" spans="1:8">
      <c r="F240" s="299"/>
      <c r="H240" s="299"/>
    </row>
    <row r="241" spans="1:8" ht="42.75">
      <c r="A241" s="262" t="s">
        <v>525</v>
      </c>
      <c r="B241" s="263" t="s">
        <v>805</v>
      </c>
      <c r="F241" s="299"/>
      <c r="H241" s="299"/>
    </row>
    <row r="242" spans="1:8">
      <c r="F242" s="299"/>
      <c r="H242" s="299"/>
    </row>
    <row r="243" spans="1:8">
      <c r="B243" s="298"/>
      <c r="C243" s="293" t="s">
        <v>7</v>
      </c>
      <c r="D243" s="275">
        <v>6</v>
      </c>
      <c r="E243" s="275" t="s">
        <v>404</v>
      </c>
      <c r="F243" s="315"/>
      <c r="G243" s="275" t="s">
        <v>4</v>
      </c>
      <c r="H243" s="276">
        <f>F243*D243</f>
        <v>0</v>
      </c>
    </row>
    <row r="245" spans="1:8" ht="171">
      <c r="A245" s="262" t="s">
        <v>526</v>
      </c>
      <c r="B245" s="263" t="s">
        <v>806</v>
      </c>
      <c r="F245" s="299"/>
      <c r="H245" s="299"/>
    </row>
    <row r="246" spans="1:8" ht="9.75" customHeight="1">
      <c r="F246" s="299"/>
      <c r="H246" s="299"/>
    </row>
    <row r="247" spans="1:8">
      <c r="B247" s="298"/>
      <c r="C247" s="298" t="s">
        <v>323</v>
      </c>
      <c r="D247" s="275">
        <v>1</v>
      </c>
      <c r="E247" s="275" t="s">
        <v>404</v>
      </c>
      <c r="F247" s="315"/>
      <c r="G247" s="275" t="s">
        <v>4</v>
      </c>
      <c r="H247" s="276">
        <f>F247*D247</f>
        <v>0</v>
      </c>
    </row>
    <row r="248" spans="1:8">
      <c r="F248" s="299"/>
      <c r="H248" s="299"/>
    </row>
    <row r="249" spans="1:8" ht="28.5">
      <c r="A249" s="262" t="s">
        <v>527</v>
      </c>
      <c r="B249" s="263" t="s">
        <v>528</v>
      </c>
      <c r="F249" s="299"/>
      <c r="H249" s="299"/>
    </row>
    <row r="250" spans="1:8" ht="7.5" customHeight="1">
      <c r="F250" s="299"/>
      <c r="H250" s="299"/>
    </row>
    <row r="251" spans="1:8">
      <c r="B251" s="298"/>
      <c r="C251" s="298" t="s">
        <v>323</v>
      </c>
      <c r="D251" s="275">
        <v>1</v>
      </c>
      <c r="E251" s="275" t="s">
        <v>404</v>
      </c>
      <c r="F251" s="315"/>
      <c r="G251" s="275" t="s">
        <v>4</v>
      </c>
      <c r="H251" s="276">
        <f>F251*D251</f>
        <v>0</v>
      </c>
    </row>
    <row r="252" spans="1:8">
      <c r="F252" s="299"/>
      <c r="H252" s="299"/>
    </row>
    <row r="253" spans="1:8" ht="42.75">
      <c r="A253" s="262" t="s">
        <v>529</v>
      </c>
      <c r="B253" s="263" t="s">
        <v>530</v>
      </c>
      <c r="F253" s="299"/>
      <c r="H253" s="299"/>
    </row>
    <row r="254" spans="1:8" ht="6.75" customHeight="1">
      <c r="F254" s="299"/>
      <c r="H254" s="299"/>
    </row>
    <row r="255" spans="1:8">
      <c r="B255" s="298"/>
      <c r="C255" s="298" t="s">
        <v>323</v>
      </c>
      <c r="D255" s="275">
        <v>1</v>
      </c>
      <c r="E255" s="275" t="s">
        <v>404</v>
      </c>
      <c r="F255" s="315"/>
      <c r="G255" s="275" t="s">
        <v>4</v>
      </c>
      <c r="H255" s="276">
        <f>F255*D255</f>
        <v>0</v>
      </c>
    </row>
    <row r="256" spans="1:8">
      <c r="B256" s="277"/>
      <c r="C256" s="278"/>
      <c r="D256" s="279"/>
      <c r="E256" s="279"/>
      <c r="F256" s="280"/>
      <c r="G256" s="279"/>
      <c r="H256" s="280"/>
    </row>
    <row r="257" spans="1:8" ht="42.75">
      <c r="A257" s="262" t="s">
        <v>531</v>
      </c>
      <c r="B257" s="263" t="s">
        <v>532</v>
      </c>
      <c r="F257" s="299"/>
      <c r="H257" s="299"/>
    </row>
    <row r="258" spans="1:8" ht="6.75" customHeight="1">
      <c r="F258" s="299"/>
      <c r="H258" s="299"/>
    </row>
    <row r="259" spans="1:8">
      <c r="B259" s="298"/>
      <c r="C259" s="298" t="s">
        <v>323</v>
      </c>
      <c r="D259" s="275">
        <v>1</v>
      </c>
      <c r="E259" s="275" t="s">
        <v>404</v>
      </c>
      <c r="F259" s="315"/>
      <c r="G259" s="275" t="s">
        <v>4</v>
      </c>
      <c r="H259" s="276">
        <f>F259*D259</f>
        <v>0</v>
      </c>
    </row>
    <row r="260" spans="1:8">
      <c r="F260" s="299"/>
      <c r="H260" s="299"/>
    </row>
    <row r="261" spans="1:8" ht="28.5">
      <c r="A261" s="262" t="s">
        <v>533</v>
      </c>
      <c r="B261" s="263" t="s">
        <v>534</v>
      </c>
      <c r="F261" s="299"/>
      <c r="H261" s="299"/>
    </row>
    <row r="262" spans="1:8">
      <c r="F262" s="299"/>
      <c r="H262" s="299"/>
    </row>
    <row r="263" spans="1:8">
      <c r="B263" s="298"/>
      <c r="C263" s="298" t="s">
        <v>323</v>
      </c>
      <c r="D263" s="275">
        <v>1</v>
      </c>
      <c r="E263" s="275" t="s">
        <v>404</v>
      </c>
      <c r="F263" s="315"/>
      <c r="G263" s="275" t="s">
        <v>4</v>
      </c>
      <c r="H263" s="276">
        <f>F263*D263</f>
        <v>0</v>
      </c>
    </row>
    <row r="264" spans="1:8">
      <c r="F264" s="299"/>
      <c r="H264" s="299"/>
    </row>
    <row r="265" spans="1:8" ht="28.5">
      <c r="A265" s="262" t="s">
        <v>535</v>
      </c>
      <c r="B265" s="263" t="s">
        <v>536</v>
      </c>
      <c r="F265" s="299"/>
      <c r="H265" s="299"/>
    </row>
    <row r="266" spans="1:8">
      <c r="F266" s="299"/>
      <c r="H266" s="299"/>
    </row>
    <row r="267" spans="1:8">
      <c r="B267" s="298"/>
      <c r="C267" s="298" t="s">
        <v>323</v>
      </c>
      <c r="D267" s="275">
        <v>1</v>
      </c>
      <c r="E267" s="275" t="s">
        <v>404</v>
      </c>
      <c r="F267" s="315"/>
      <c r="G267" s="275" t="s">
        <v>4</v>
      </c>
      <c r="H267" s="276">
        <f>F267*D267</f>
        <v>0</v>
      </c>
    </row>
    <row r="268" spans="1:8">
      <c r="F268" s="299"/>
      <c r="H268" s="299"/>
    </row>
    <row r="269" spans="1:8" ht="57">
      <c r="A269" s="262" t="s">
        <v>537</v>
      </c>
      <c r="B269" s="263" t="s">
        <v>538</v>
      </c>
      <c r="F269" s="299"/>
      <c r="H269" s="299"/>
    </row>
    <row r="270" spans="1:8">
      <c r="F270" s="299"/>
      <c r="H270" s="299"/>
    </row>
    <row r="271" spans="1:8">
      <c r="B271" s="298"/>
      <c r="C271" s="298" t="s">
        <v>323</v>
      </c>
      <c r="D271" s="275">
        <v>1</v>
      </c>
      <c r="E271" s="275" t="s">
        <v>404</v>
      </c>
      <c r="F271" s="315"/>
      <c r="G271" s="275" t="s">
        <v>4</v>
      </c>
      <c r="H271" s="276">
        <f>F271*D271</f>
        <v>0</v>
      </c>
    </row>
    <row r="272" spans="1:8">
      <c r="F272" s="299"/>
      <c r="H272" s="299"/>
    </row>
    <row r="273" spans="1:8" ht="28.5">
      <c r="A273" s="262" t="s">
        <v>539</v>
      </c>
      <c r="B273" s="263" t="s">
        <v>540</v>
      </c>
      <c r="F273" s="299"/>
      <c r="H273" s="299"/>
    </row>
    <row r="274" spans="1:8">
      <c r="F274" s="299"/>
      <c r="H274" s="299"/>
    </row>
    <row r="275" spans="1:8">
      <c r="B275" s="298"/>
      <c r="C275" s="298" t="s">
        <v>323</v>
      </c>
      <c r="D275" s="275">
        <v>1</v>
      </c>
      <c r="E275" s="275" t="s">
        <v>404</v>
      </c>
      <c r="F275" s="315"/>
      <c r="G275" s="275" t="s">
        <v>4</v>
      </c>
      <c r="H275" s="276">
        <f>F275*D275</f>
        <v>0</v>
      </c>
    </row>
    <row r="276" spans="1:8">
      <c r="F276" s="299"/>
      <c r="H276" s="299"/>
    </row>
    <row r="277" spans="1:8" ht="128.25">
      <c r="A277" s="262" t="s">
        <v>541</v>
      </c>
      <c r="B277" s="263" t="s">
        <v>542</v>
      </c>
      <c r="F277" s="299"/>
      <c r="H277" s="299"/>
    </row>
    <row r="278" spans="1:8">
      <c r="F278" s="299"/>
      <c r="H278" s="299"/>
    </row>
    <row r="279" spans="1:8">
      <c r="B279" s="298"/>
      <c r="C279" s="293"/>
      <c r="D279" s="275">
        <v>1</v>
      </c>
      <c r="E279" s="275" t="s">
        <v>404</v>
      </c>
      <c r="F279" s="315"/>
      <c r="G279" s="275" t="s">
        <v>4</v>
      </c>
      <c r="H279" s="276">
        <f>F279*D279</f>
        <v>0</v>
      </c>
    </row>
    <row r="280" spans="1:8">
      <c r="F280" s="299"/>
      <c r="H280" s="299"/>
    </row>
    <row r="281" spans="1:8" ht="85.5">
      <c r="A281" s="262" t="s">
        <v>543</v>
      </c>
      <c r="B281" s="263" t="s">
        <v>544</v>
      </c>
      <c r="F281" s="299"/>
      <c r="H281" s="299"/>
    </row>
    <row r="282" spans="1:8">
      <c r="F282" s="299"/>
      <c r="H282" s="299"/>
    </row>
    <row r="283" spans="1:8">
      <c r="B283" s="298"/>
      <c r="C283" s="293"/>
      <c r="D283" s="275">
        <v>1</v>
      </c>
      <c r="E283" s="275" t="s">
        <v>404</v>
      </c>
      <c r="F283" s="315"/>
      <c r="G283" s="275" t="s">
        <v>4</v>
      </c>
      <c r="H283" s="276">
        <f>F283*D283</f>
        <v>0</v>
      </c>
    </row>
    <row r="284" spans="1:8">
      <c r="F284" s="299"/>
      <c r="H284" s="299"/>
    </row>
    <row r="285" spans="1:8">
      <c r="A285" s="281"/>
      <c r="B285" s="282" t="s">
        <v>545</v>
      </c>
      <c r="C285" s="283"/>
      <c r="D285" s="284"/>
      <c r="E285" s="284"/>
      <c r="F285" s="285"/>
      <c r="G285" s="284"/>
      <c r="H285" s="286">
        <f>SUM(H197:H284)</f>
        <v>0</v>
      </c>
    </row>
    <row r="286" spans="1:8">
      <c r="A286" s="307"/>
      <c r="B286" s="308"/>
      <c r="C286" s="309"/>
      <c r="D286" s="310"/>
      <c r="E286" s="310"/>
      <c r="F286" s="311"/>
      <c r="G286" s="310"/>
      <c r="H286" s="312"/>
    </row>
    <row r="287" spans="1:8">
      <c r="A287" s="307"/>
      <c r="B287" s="308"/>
      <c r="C287" s="309"/>
      <c r="D287" s="310"/>
      <c r="E287" s="310"/>
      <c r="F287" s="311"/>
      <c r="G287" s="310"/>
      <c r="H287" s="312"/>
    </row>
    <row r="288" spans="1:8">
      <c r="A288" s="268" t="s">
        <v>12</v>
      </c>
      <c r="B288" s="269" t="s">
        <v>546</v>
      </c>
      <c r="C288" s="270"/>
      <c r="D288" s="271"/>
      <c r="E288" s="271"/>
      <c r="F288" s="300"/>
      <c r="G288" s="271"/>
      <c r="H288" s="300"/>
    </row>
    <row r="289" spans="1:8">
      <c r="B289" s="277"/>
      <c r="C289" s="278"/>
      <c r="D289" s="279"/>
      <c r="E289" s="279"/>
      <c r="F289" s="280"/>
      <c r="G289" s="279"/>
      <c r="H289" s="280"/>
    </row>
    <row r="290" spans="1:8">
      <c r="A290" s="262" t="s">
        <v>547</v>
      </c>
      <c r="B290" s="277" t="s">
        <v>548</v>
      </c>
      <c r="C290" s="278"/>
      <c r="D290" s="279"/>
      <c r="E290" s="279"/>
      <c r="F290" s="280"/>
      <c r="G290" s="279"/>
      <c r="H290" s="280"/>
    </row>
    <row r="291" spans="1:8">
      <c r="B291" s="277"/>
      <c r="C291" s="278"/>
      <c r="D291" s="279"/>
      <c r="E291" s="279"/>
      <c r="F291" s="280"/>
      <c r="G291" s="279"/>
      <c r="H291" s="280"/>
    </row>
    <row r="292" spans="1:8">
      <c r="B292" s="298"/>
      <c r="C292" s="274" t="s">
        <v>323</v>
      </c>
      <c r="D292" s="275">
        <v>1</v>
      </c>
      <c r="E292" s="275" t="s">
        <v>404</v>
      </c>
      <c r="F292" s="315"/>
      <c r="G292" s="275" t="s">
        <v>4</v>
      </c>
      <c r="H292" s="276">
        <f>F292*D292</f>
        <v>0</v>
      </c>
    </row>
    <row r="293" spans="1:8">
      <c r="B293" s="277"/>
      <c r="C293" s="278"/>
      <c r="D293" s="279"/>
      <c r="E293" s="279"/>
      <c r="F293" s="280"/>
      <c r="G293" s="279"/>
      <c r="H293" s="280"/>
    </row>
    <row r="294" spans="1:8" ht="28.5">
      <c r="A294" s="262" t="s">
        <v>549</v>
      </c>
      <c r="B294" s="277" t="s">
        <v>550</v>
      </c>
      <c r="C294" s="278"/>
      <c r="D294" s="279"/>
      <c r="E294" s="279"/>
      <c r="F294" s="280"/>
      <c r="G294" s="279"/>
      <c r="H294" s="280"/>
    </row>
    <row r="295" spans="1:8">
      <c r="B295" s="277"/>
      <c r="C295" s="278"/>
      <c r="D295" s="279"/>
      <c r="E295" s="279"/>
      <c r="F295" s="280"/>
      <c r="G295" s="279"/>
      <c r="H295" s="280"/>
    </row>
    <row r="296" spans="1:8">
      <c r="B296" s="298"/>
      <c r="C296" s="274" t="s">
        <v>5</v>
      </c>
      <c r="D296" s="275">
        <v>34</v>
      </c>
      <c r="E296" s="275" t="s">
        <v>404</v>
      </c>
      <c r="F296" s="315"/>
      <c r="G296" s="275" t="s">
        <v>4</v>
      </c>
      <c r="H296" s="276">
        <f>F296*D296</f>
        <v>0</v>
      </c>
    </row>
    <row r="297" spans="1:8">
      <c r="B297" s="277"/>
      <c r="C297" s="278"/>
      <c r="D297" s="279"/>
      <c r="E297" s="279"/>
      <c r="F297" s="280"/>
      <c r="G297" s="279"/>
      <c r="H297" s="280"/>
    </row>
    <row r="298" spans="1:8">
      <c r="A298" s="262" t="s">
        <v>551</v>
      </c>
      <c r="B298" s="277" t="s">
        <v>552</v>
      </c>
      <c r="C298" s="278"/>
      <c r="D298" s="279"/>
      <c r="E298" s="279"/>
      <c r="F298" s="280"/>
      <c r="G298" s="279"/>
      <c r="H298" s="280"/>
    </row>
    <row r="299" spans="1:8">
      <c r="B299" s="277"/>
      <c r="C299" s="278"/>
      <c r="D299" s="279"/>
      <c r="E299" s="279"/>
      <c r="F299" s="280"/>
      <c r="G299" s="279"/>
      <c r="H299" s="280"/>
    </row>
    <row r="300" spans="1:8">
      <c r="B300" s="298"/>
      <c r="C300" s="274" t="s">
        <v>5</v>
      </c>
      <c r="D300" s="275">
        <v>34</v>
      </c>
      <c r="E300" s="275" t="s">
        <v>404</v>
      </c>
      <c r="F300" s="315"/>
      <c r="G300" s="275" t="s">
        <v>4</v>
      </c>
      <c r="H300" s="276">
        <f>F300*D300</f>
        <v>0</v>
      </c>
    </row>
    <row r="301" spans="1:8">
      <c r="B301" s="277"/>
      <c r="C301" s="278"/>
      <c r="D301" s="279"/>
      <c r="E301" s="279"/>
      <c r="F301" s="280"/>
      <c r="G301" s="279"/>
      <c r="H301" s="280"/>
    </row>
    <row r="302" spans="1:8" ht="199.5">
      <c r="A302" s="262" t="s">
        <v>553</v>
      </c>
      <c r="B302" s="380" t="s">
        <v>807</v>
      </c>
      <c r="C302" s="278"/>
      <c r="D302" s="279"/>
      <c r="E302" s="279"/>
      <c r="F302" s="280"/>
      <c r="G302" s="279"/>
      <c r="H302" s="280"/>
    </row>
    <row r="303" spans="1:8">
      <c r="B303" s="277"/>
      <c r="C303" s="278"/>
      <c r="D303" s="279"/>
      <c r="E303" s="279"/>
      <c r="F303" s="280"/>
      <c r="G303" s="279"/>
      <c r="H303" s="280"/>
    </row>
    <row r="304" spans="1:8">
      <c r="B304" s="298" t="s">
        <v>476</v>
      </c>
      <c r="C304" s="293" t="s">
        <v>5</v>
      </c>
      <c r="D304" s="275">
        <v>35</v>
      </c>
      <c r="E304" s="275" t="s">
        <v>404</v>
      </c>
      <c r="F304" s="315"/>
      <c r="G304" s="275" t="s">
        <v>4</v>
      </c>
      <c r="H304" s="276">
        <f>F304*D304</f>
        <v>0</v>
      </c>
    </row>
    <row r="305" spans="1:8">
      <c r="B305" s="277"/>
      <c r="C305" s="278"/>
      <c r="D305" s="279"/>
      <c r="E305" s="279"/>
      <c r="F305" s="280"/>
      <c r="G305" s="279"/>
      <c r="H305" s="280"/>
    </row>
    <row r="306" spans="1:8" ht="57">
      <c r="A306" s="262" t="s">
        <v>554</v>
      </c>
      <c r="B306" s="277" t="s">
        <v>555</v>
      </c>
      <c r="C306" s="278"/>
      <c r="D306" s="279"/>
      <c r="E306" s="279"/>
      <c r="F306" s="280"/>
      <c r="G306" s="279"/>
      <c r="H306" s="280"/>
    </row>
    <row r="307" spans="1:8">
      <c r="B307" s="277"/>
      <c r="C307" s="278"/>
      <c r="D307" s="279"/>
      <c r="E307" s="279"/>
      <c r="F307" s="280"/>
      <c r="G307" s="279"/>
      <c r="H307" s="280"/>
    </row>
    <row r="308" spans="1:8">
      <c r="B308" s="298" t="s">
        <v>556</v>
      </c>
      <c r="C308" s="293" t="s">
        <v>314</v>
      </c>
      <c r="D308" s="275">
        <v>48</v>
      </c>
      <c r="E308" s="275" t="s">
        <v>404</v>
      </c>
      <c r="F308" s="315"/>
      <c r="G308" s="275" t="s">
        <v>4</v>
      </c>
      <c r="H308" s="276">
        <f>F308*D308</f>
        <v>0</v>
      </c>
    </row>
    <row r="309" spans="1:8">
      <c r="B309" s="277"/>
      <c r="C309" s="278"/>
      <c r="D309" s="279"/>
      <c r="E309" s="279"/>
      <c r="F309" s="280"/>
      <c r="G309" s="279"/>
      <c r="H309" s="280"/>
    </row>
    <row r="310" spans="1:8">
      <c r="A310" s="262" t="s">
        <v>557</v>
      </c>
      <c r="B310" s="277" t="s">
        <v>558</v>
      </c>
      <c r="C310" s="278"/>
      <c r="D310" s="279"/>
      <c r="E310" s="279"/>
      <c r="F310" s="280"/>
      <c r="G310" s="279"/>
      <c r="H310" s="280"/>
    </row>
    <row r="311" spans="1:8">
      <c r="B311" s="277"/>
      <c r="C311" s="278"/>
      <c r="D311" s="279"/>
      <c r="E311" s="279"/>
      <c r="F311" s="280"/>
      <c r="G311" s="279"/>
      <c r="H311" s="280"/>
    </row>
    <row r="312" spans="1:8">
      <c r="B312" s="298"/>
      <c r="C312" s="298" t="s">
        <v>323</v>
      </c>
      <c r="D312" s="275">
        <v>1</v>
      </c>
      <c r="E312" s="275" t="s">
        <v>404</v>
      </c>
      <c r="F312" s="315"/>
      <c r="G312" s="275" t="s">
        <v>4</v>
      </c>
      <c r="H312" s="276">
        <f>F312*D312</f>
        <v>0</v>
      </c>
    </row>
    <row r="313" spans="1:8">
      <c r="B313" s="277"/>
      <c r="C313" s="278"/>
      <c r="D313" s="279"/>
      <c r="E313" s="279"/>
      <c r="F313" s="280"/>
      <c r="G313" s="279"/>
      <c r="H313" s="280"/>
    </row>
    <row r="314" spans="1:8" ht="42.75">
      <c r="A314" s="262" t="s">
        <v>559</v>
      </c>
      <c r="B314" s="277" t="s">
        <v>560</v>
      </c>
      <c r="C314" s="278"/>
      <c r="D314" s="279"/>
      <c r="E314" s="279"/>
      <c r="F314" s="280"/>
      <c r="G314" s="279"/>
      <c r="H314" s="280"/>
    </row>
    <row r="315" spans="1:8">
      <c r="B315" s="277"/>
      <c r="C315" s="278"/>
      <c r="D315" s="279"/>
      <c r="E315" s="279"/>
      <c r="F315" s="280"/>
      <c r="G315" s="279"/>
      <c r="H315" s="280"/>
    </row>
    <row r="316" spans="1:8">
      <c r="B316" s="298"/>
      <c r="C316" s="293" t="s">
        <v>5</v>
      </c>
      <c r="D316" s="275">
        <v>34</v>
      </c>
      <c r="E316" s="275" t="s">
        <v>404</v>
      </c>
      <c r="F316" s="315"/>
      <c r="G316" s="275" t="s">
        <v>4</v>
      </c>
      <c r="H316" s="276">
        <f>F316*D316</f>
        <v>0</v>
      </c>
    </row>
    <row r="317" spans="1:8">
      <c r="B317" s="277"/>
      <c r="C317" s="278"/>
      <c r="D317" s="279"/>
      <c r="E317" s="279"/>
      <c r="F317" s="280"/>
      <c r="G317" s="279"/>
      <c r="H317" s="280"/>
    </row>
    <row r="318" spans="1:8" ht="71.25">
      <c r="A318" s="262" t="s">
        <v>561</v>
      </c>
      <c r="B318" s="380" t="s">
        <v>809</v>
      </c>
      <c r="C318" s="278"/>
      <c r="D318" s="279"/>
      <c r="E318" s="279"/>
      <c r="F318" s="280"/>
      <c r="G318" s="279"/>
      <c r="H318" s="280"/>
    </row>
    <row r="319" spans="1:8">
      <c r="B319" s="277"/>
      <c r="C319" s="278"/>
      <c r="D319" s="279"/>
      <c r="E319" s="279"/>
      <c r="F319" s="280"/>
      <c r="G319" s="279"/>
      <c r="H319" s="280"/>
    </row>
    <row r="320" spans="1:8">
      <c r="B320" s="298" t="s">
        <v>562</v>
      </c>
      <c r="C320" s="293" t="s">
        <v>619</v>
      </c>
      <c r="D320" s="275">
        <v>20</v>
      </c>
      <c r="E320" s="275" t="s">
        <v>404</v>
      </c>
      <c r="F320" s="315"/>
      <c r="G320" s="275" t="s">
        <v>4</v>
      </c>
      <c r="H320" s="276">
        <f>F320*D320</f>
        <v>0</v>
      </c>
    </row>
    <row r="321" spans="1:8">
      <c r="B321" s="277"/>
      <c r="C321" s="278"/>
      <c r="D321" s="279"/>
      <c r="E321" s="279"/>
      <c r="F321" s="280"/>
      <c r="G321" s="279"/>
      <c r="H321" s="280"/>
    </row>
    <row r="322" spans="1:8" ht="42.75">
      <c r="A322" s="262" t="s">
        <v>563</v>
      </c>
      <c r="B322" s="277" t="s">
        <v>808</v>
      </c>
      <c r="C322" s="278"/>
      <c r="D322" s="279"/>
      <c r="E322" s="279"/>
      <c r="F322" s="280"/>
      <c r="G322" s="279"/>
      <c r="H322" s="280"/>
    </row>
    <row r="323" spans="1:8">
      <c r="B323" s="298"/>
      <c r="C323" s="293" t="s">
        <v>5</v>
      </c>
      <c r="D323" s="275">
        <v>1</v>
      </c>
      <c r="E323" s="275" t="s">
        <v>404</v>
      </c>
      <c r="F323" s="315"/>
      <c r="G323" s="275" t="s">
        <v>4</v>
      </c>
      <c r="H323" s="276">
        <f>F323*D323</f>
        <v>0</v>
      </c>
    </row>
    <row r="324" spans="1:8">
      <c r="B324" s="277"/>
      <c r="C324" s="278"/>
      <c r="D324" s="279"/>
      <c r="E324" s="279"/>
      <c r="F324" s="280"/>
      <c r="G324" s="279"/>
      <c r="H324" s="280"/>
    </row>
    <row r="325" spans="1:8" ht="28.5">
      <c r="A325" s="262" t="s">
        <v>564</v>
      </c>
      <c r="B325" s="277" t="s">
        <v>565</v>
      </c>
      <c r="C325" s="278"/>
      <c r="D325" s="279"/>
      <c r="E325" s="279"/>
      <c r="F325" s="280"/>
      <c r="G325" s="279"/>
      <c r="H325" s="280"/>
    </row>
    <row r="326" spans="1:8">
      <c r="B326" s="277"/>
      <c r="C326" s="278"/>
      <c r="D326" s="279"/>
      <c r="E326" s="279"/>
      <c r="F326" s="280"/>
      <c r="G326" s="279"/>
      <c r="H326" s="280"/>
    </row>
    <row r="327" spans="1:8">
      <c r="B327" s="298"/>
      <c r="C327" s="298" t="s">
        <v>323</v>
      </c>
      <c r="D327" s="275">
        <v>1</v>
      </c>
      <c r="E327" s="275" t="s">
        <v>404</v>
      </c>
      <c r="F327" s="315"/>
      <c r="G327" s="275" t="s">
        <v>4</v>
      </c>
      <c r="H327" s="276">
        <f>F327*D327</f>
        <v>0</v>
      </c>
    </row>
    <row r="328" spans="1:8">
      <c r="B328" s="277"/>
      <c r="C328" s="278"/>
      <c r="D328" s="279"/>
      <c r="E328" s="279"/>
      <c r="F328" s="280"/>
      <c r="G328" s="279"/>
      <c r="H328" s="280"/>
    </row>
    <row r="329" spans="1:8">
      <c r="B329" s="277"/>
      <c r="C329" s="278"/>
      <c r="D329" s="279"/>
      <c r="E329" s="279"/>
      <c r="F329" s="280"/>
      <c r="G329" s="279"/>
      <c r="H329" s="280"/>
    </row>
    <row r="330" spans="1:8">
      <c r="A330" s="262" t="s">
        <v>566</v>
      </c>
      <c r="B330" s="277" t="s">
        <v>567</v>
      </c>
      <c r="C330" s="278"/>
      <c r="D330" s="279"/>
      <c r="E330" s="279"/>
      <c r="F330" s="280"/>
      <c r="G330" s="279"/>
      <c r="H330" s="280"/>
    </row>
    <row r="331" spans="1:8">
      <c r="B331" s="277"/>
      <c r="C331" s="278"/>
      <c r="D331" s="279"/>
      <c r="E331" s="279"/>
      <c r="F331" s="280"/>
      <c r="G331" s="279"/>
      <c r="H331" s="280"/>
    </row>
    <row r="332" spans="1:8">
      <c r="B332" s="298"/>
      <c r="C332" s="298" t="s">
        <v>323</v>
      </c>
      <c r="D332" s="275">
        <v>1</v>
      </c>
      <c r="E332" s="275" t="s">
        <v>404</v>
      </c>
      <c r="F332" s="315"/>
      <c r="G332" s="275" t="s">
        <v>4</v>
      </c>
      <c r="H332" s="276">
        <f>F332*D332</f>
        <v>0</v>
      </c>
    </row>
    <row r="333" spans="1:8">
      <c r="B333" s="277"/>
      <c r="C333" s="278"/>
      <c r="D333" s="279"/>
      <c r="E333" s="279"/>
      <c r="F333" s="280"/>
      <c r="G333" s="279"/>
      <c r="H333" s="280"/>
    </row>
    <row r="334" spans="1:8" ht="28.5">
      <c r="A334" s="262" t="s">
        <v>568</v>
      </c>
      <c r="B334" s="277" t="s">
        <v>569</v>
      </c>
      <c r="C334" s="278"/>
      <c r="D334" s="279"/>
      <c r="E334" s="279"/>
      <c r="F334" s="280"/>
      <c r="G334" s="279"/>
      <c r="H334" s="280"/>
    </row>
    <row r="335" spans="1:8">
      <c r="B335" s="277"/>
      <c r="C335" s="278"/>
      <c r="D335" s="279"/>
      <c r="E335" s="279"/>
      <c r="F335" s="280"/>
      <c r="G335" s="279"/>
      <c r="H335" s="280"/>
    </row>
    <row r="336" spans="1:8">
      <c r="B336" s="298"/>
      <c r="C336" s="298" t="s">
        <v>323</v>
      </c>
      <c r="D336" s="275">
        <v>1</v>
      </c>
      <c r="E336" s="275" t="s">
        <v>404</v>
      </c>
      <c r="F336" s="315"/>
      <c r="G336" s="275" t="s">
        <v>4</v>
      </c>
      <c r="H336" s="276">
        <f>F336*D336</f>
        <v>0</v>
      </c>
    </row>
    <row r="337" spans="1:8">
      <c r="B337" s="277"/>
      <c r="C337" s="278"/>
      <c r="D337" s="279"/>
      <c r="E337" s="279"/>
      <c r="F337" s="280"/>
      <c r="G337" s="279"/>
      <c r="H337" s="280"/>
    </row>
    <row r="338" spans="1:8">
      <c r="A338" s="268"/>
      <c r="B338" s="269" t="s">
        <v>570</v>
      </c>
      <c r="C338" s="270"/>
      <c r="D338" s="271"/>
      <c r="E338" s="271"/>
      <c r="F338" s="300"/>
      <c r="G338" s="271"/>
      <c r="H338" s="272">
        <f>SUM(H292:H337)</f>
        <v>0</v>
      </c>
    </row>
    <row r="339" spans="1:8">
      <c r="A339" s="268"/>
      <c r="B339" s="269"/>
      <c r="C339" s="270"/>
      <c r="D339" s="271"/>
      <c r="E339" s="271"/>
      <c r="F339" s="300"/>
      <c r="G339" s="271"/>
      <c r="H339" s="272"/>
    </row>
    <row r="340" spans="1:8">
      <c r="A340" s="268"/>
      <c r="B340" s="269"/>
      <c r="C340" s="270"/>
      <c r="D340" s="271"/>
      <c r="E340" s="271"/>
      <c r="F340" s="300"/>
      <c r="G340" s="271"/>
      <c r="H340" s="272"/>
    </row>
    <row r="341" spans="1:8">
      <c r="A341" s="268" t="s">
        <v>13</v>
      </c>
      <c r="B341" s="269" t="s">
        <v>571</v>
      </c>
      <c r="C341" s="270"/>
      <c r="D341" s="271"/>
      <c r="E341" s="271"/>
      <c r="F341" s="300"/>
      <c r="G341" s="271"/>
      <c r="H341" s="300"/>
    </row>
    <row r="342" spans="1:8">
      <c r="A342" s="268"/>
      <c r="B342" s="269"/>
      <c r="C342" s="270"/>
      <c r="D342" s="271"/>
      <c r="E342" s="271"/>
      <c r="F342" s="300"/>
      <c r="G342" s="271"/>
      <c r="H342" s="272"/>
    </row>
    <row r="343" spans="1:8" ht="28.5">
      <c r="A343" s="262" t="s">
        <v>572</v>
      </c>
      <c r="B343" s="263" t="s">
        <v>573</v>
      </c>
      <c r="F343" s="299"/>
    </row>
    <row r="344" spans="1:8">
      <c r="F344" s="299"/>
    </row>
    <row r="345" spans="1:8">
      <c r="B345" s="298"/>
      <c r="C345" s="298" t="s">
        <v>323</v>
      </c>
      <c r="D345" s="275">
        <v>6</v>
      </c>
      <c r="E345" s="275" t="s">
        <v>404</v>
      </c>
      <c r="F345" s="315"/>
      <c r="G345" s="275" t="s">
        <v>4</v>
      </c>
      <c r="H345" s="276">
        <f>F345*D345</f>
        <v>0</v>
      </c>
    </row>
    <row r="346" spans="1:8">
      <c r="F346" s="299"/>
    </row>
    <row r="347" spans="1:8">
      <c r="A347" s="262" t="s">
        <v>574</v>
      </c>
      <c r="B347" s="263" t="s">
        <v>575</v>
      </c>
      <c r="F347" s="299"/>
    </row>
    <row r="348" spans="1:8">
      <c r="F348" s="299"/>
    </row>
    <row r="349" spans="1:8">
      <c r="B349" s="298"/>
      <c r="C349" s="298" t="s">
        <v>323</v>
      </c>
      <c r="D349" s="275">
        <v>6</v>
      </c>
      <c r="E349" s="275" t="s">
        <v>404</v>
      </c>
      <c r="F349" s="315"/>
      <c r="G349" s="275" t="s">
        <v>4</v>
      </c>
      <c r="H349" s="276">
        <f>F349*D349</f>
        <v>0</v>
      </c>
    </row>
    <row r="350" spans="1:8">
      <c r="F350" s="299"/>
    </row>
    <row r="351" spans="1:8" ht="42.75">
      <c r="A351" s="262" t="s">
        <v>576</v>
      </c>
      <c r="B351" s="263" t="s">
        <v>577</v>
      </c>
      <c r="F351" s="299"/>
    </row>
    <row r="352" spans="1:8">
      <c r="F352" s="299"/>
    </row>
    <row r="353" spans="1:8">
      <c r="B353" s="298"/>
      <c r="C353" s="298" t="s">
        <v>323</v>
      </c>
      <c r="D353" s="275">
        <v>6</v>
      </c>
      <c r="E353" s="275" t="s">
        <v>404</v>
      </c>
      <c r="F353" s="315"/>
      <c r="G353" s="275" t="s">
        <v>4</v>
      </c>
      <c r="H353" s="276">
        <f>F353*D353</f>
        <v>0</v>
      </c>
    </row>
    <row r="354" spans="1:8">
      <c r="F354" s="299"/>
    </row>
    <row r="355" spans="1:8" ht="28.5">
      <c r="A355" s="262" t="s">
        <v>578</v>
      </c>
      <c r="B355" s="263" t="s">
        <v>579</v>
      </c>
      <c r="F355" s="299"/>
    </row>
    <row r="356" spans="1:8">
      <c r="F356" s="299"/>
    </row>
    <row r="357" spans="1:8">
      <c r="B357" s="383" t="s">
        <v>810</v>
      </c>
      <c r="C357" s="293" t="s">
        <v>580</v>
      </c>
      <c r="D357" s="275">
        <v>4</v>
      </c>
      <c r="E357" s="275" t="s">
        <v>404</v>
      </c>
      <c r="F357" s="315"/>
      <c r="G357" s="275" t="s">
        <v>4</v>
      </c>
      <c r="H357" s="276">
        <f t="shared" ref="H357:H362" si="0">F357*D357</f>
        <v>0</v>
      </c>
    </row>
    <row r="358" spans="1:8">
      <c r="B358" s="383" t="s">
        <v>810</v>
      </c>
      <c r="C358" s="293" t="s">
        <v>580</v>
      </c>
      <c r="D358" s="275">
        <v>4</v>
      </c>
      <c r="E358" s="275" t="s">
        <v>404</v>
      </c>
      <c r="F358" s="315"/>
      <c r="G358" s="275" t="s">
        <v>4</v>
      </c>
      <c r="H358" s="276">
        <f t="shared" si="0"/>
        <v>0</v>
      </c>
    </row>
    <row r="359" spans="1:8">
      <c r="B359" s="383" t="s">
        <v>811</v>
      </c>
      <c r="C359" s="293" t="s">
        <v>580</v>
      </c>
      <c r="D359" s="275">
        <v>4</v>
      </c>
      <c r="E359" s="275" t="s">
        <v>404</v>
      </c>
      <c r="F359" s="315"/>
      <c r="G359" s="275" t="s">
        <v>4</v>
      </c>
      <c r="H359" s="276">
        <f t="shared" si="0"/>
        <v>0</v>
      </c>
    </row>
    <row r="360" spans="1:8">
      <c r="B360" s="383" t="s">
        <v>581</v>
      </c>
      <c r="C360" s="293" t="s">
        <v>580</v>
      </c>
      <c r="D360" s="275">
        <v>4</v>
      </c>
      <c r="E360" s="275" t="s">
        <v>404</v>
      </c>
      <c r="F360" s="315"/>
      <c r="G360" s="275" t="s">
        <v>4</v>
      </c>
      <c r="H360" s="276">
        <f t="shared" si="0"/>
        <v>0</v>
      </c>
    </row>
    <row r="361" spans="1:8">
      <c r="B361" s="383" t="s">
        <v>810</v>
      </c>
      <c r="C361" s="293" t="s">
        <v>580</v>
      </c>
      <c r="D361" s="275">
        <v>4</v>
      </c>
      <c r="E361" s="275" t="s">
        <v>404</v>
      </c>
      <c r="F361" s="315"/>
      <c r="G361" s="275" t="s">
        <v>4</v>
      </c>
      <c r="H361" s="276">
        <f t="shared" si="0"/>
        <v>0</v>
      </c>
    </row>
    <row r="362" spans="1:8">
      <c r="B362" s="383" t="s">
        <v>582</v>
      </c>
      <c r="C362" s="293" t="s">
        <v>580</v>
      </c>
      <c r="D362" s="275">
        <v>4</v>
      </c>
      <c r="E362" s="275" t="s">
        <v>404</v>
      </c>
      <c r="F362" s="315"/>
      <c r="G362" s="275" t="s">
        <v>4</v>
      </c>
      <c r="H362" s="276">
        <f t="shared" si="0"/>
        <v>0</v>
      </c>
    </row>
    <row r="363" spans="1:8">
      <c r="F363" s="299"/>
    </row>
    <row r="364" spans="1:8">
      <c r="A364" s="262" t="s">
        <v>583</v>
      </c>
      <c r="B364" s="263" t="s">
        <v>584</v>
      </c>
      <c r="F364" s="299"/>
    </row>
    <row r="365" spans="1:8">
      <c r="F365" s="299"/>
    </row>
    <row r="366" spans="1:8">
      <c r="B366" s="298"/>
      <c r="C366" s="298" t="s">
        <v>323</v>
      </c>
      <c r="D366" s="275">
        <v>6</v>
      </c>
      <c r="E366" s="275" t="s">
        <v>404</v>
      </c>
      <c r="F366" s="315"/>
      <c r="G366" s="275" t="s">
        <v>4</v>
      </c>
      <c r="H366" s="276">
        <f>F366*D366</f>
        <v>0</v>
      </c>
    </row>
    <row r="367" spans="1:8">
      <c r="F367" s="299"/>
    </row>
    <row r="368" spans="1:8" ht="28.5">
      <c r="A368" s="262" t="s">
        <v>585</v>
      </c>
      <c r="B368" s="263" t="s">
        <v>586</v>
      </c>
      <c r="F368" s="299"/>
    </row>
    <row r="369" spans="1:8">
      <c r="F369" s="299"/>
    </row>
    <row r="370" spans="1:8">
      <c r="B370" s="298"/>
      <c r="C370" s="298" t="s">
        <v>323</v>
      </c>
      <c r="D370" s="275">
        <v>6</v>
      </c>
      <c r="E370" s="275" t="s">
        <v>404</v>
      </c>
      <c r="F370" s="315"/>
      <c r="G370" s="275" t="s">
        <v>4</v>
      </c>
      <c r="H370" s="276">
        <f>F370*D370</f>
        <v>0</v>
      </c>
    </row>
    <row r="371" spans="1:8">
      <c r="B371" s="277"/>
      <c r="C371" s="278"/>
      <c r="D371" s="279"/>
      <c r="E371" s="279"/>
      <c r="F371" s="280"/>
      <c r="G371" s="279"/>
      <c r="H371" s="280"/>
    </row>
    <row r="372" spans="1:8" ht="28.5">
      <c r="A372" s="262" t="s">
        <v>587</v>
      </c>
      <c r="B372" s="277" t="s">
        <v>588</v>
      </c>
      <c r="C372" s="278"/>
      <c r="D372" s="279"/>
      <c r="E372" s="279"/>
      <c r="F372" s="280"/>
      <c r="G372" s="279"/>
      <c r="H372" s="280"/>
    </row>
    <row r="373" spans="1:8">
      <c r="B373" s="277"/>
      <c r="C373" s="278"/>
      <c r="D373" s="279"/>
      <c r="E373" s="279"/>
      <c r="F373" s="280"/>
      <c r="G373" s="279"/>
      <c r="H373" s="280"/>
    </row>
    <row r="374" spans="1:8">
      <c r="B374" s="298" t="s">
        <v>589</v>
      </c>
      <c r="C374" s="293" t="s">
        <v>580</v>
      </c>
      <c r="D374" s="275">
        <v>65</v>
      </c>
      <c r="E374" s="275" t="s">
        <v>404</v>
      </c>
      <c r="F374" s="315"/>
      <c r="G374" s="275" t="s">
        <v>4</v>
      </c>
      <c r="H374" s="276">
        <f>F374*D374</f>
        <v>0</v>
      </c>
    </row>
    <row r="375" spans="1:8">
      <c r="B375" s="277"/>
      <c r="C375" s="278"/>
      <c r="D375" s="279"/>
      <c r="E375" s="279"/>
      <c r="F375" s="280"/>
      <c r="G375" s="279"/>
      <c r="H375" s="280"/>
    </row>
    <row r="376" spans="1:8">
      <c r="A376" s="268"/>
      <c r="B376" s="269" t="s">
        <v>590</v>
      </c>
      <c r="C376" s="270"/>
      <c r="D376" s="271"/>
      <c r="E376" s="271"/>
      <c r="F376" s="300"/>
      <c r="G376" s="271"/>
      <c r="H376" s="272">
        <f>SUM(H345:H375)</f>
        <v>0</v>
      </c>
    </row>
    <row r="377" spans="1:8">
      <c r="A377" s="268"/>
      <c r="B377" s="269"/>
      <c r="C377" s="270"/>
      <c r="D377" s="271"/>
      <c r="E377" s="271"/>
      <c r="F377" s="300"/>
      <c r="G377" s="271"/>
      <c r="H377" s="272"/>
    </row>
    <row r="378" spans="1:8">
      <c r="A378" s="268"/>
      <c r="B378" s="269"/>
      <c r="C378" s="270"/>
      <c r="D378" s="271"/>
      <c r="E378" s="271"/>
      <c r="F378" s="300"/>
      <c r="G378" s="271"/>
      <c r="H378" s="272"/>
    </row>
    <row r="379" spans="1:8">
      <c r="A379" s="268"/>
      <c r="B379" s="269"/>
      <c r="C379" s="270"/>
      <c r="D379" s="271"/>
      <c r="E379" s="271"/>
      <c r="F379" s="300"/>
      <c r="G379" s="271"/>
      <c r="H379" s="272"/>
    </row>
    <row r="380" spans="1:8">
      <c r="A380" s="268" t="s">
        <v>14</v>
      </c>
      <c r="B380" s="269" t="s">
        <v>591</v>
      </c>
      <c r="C380" s="270"/>
      <c r="D380" s="271"/>
      <c r="E380" s="271"/>
      <c r="F380" s="300"/>
      <c r="G380" s="271"/>
      <c r="H380" s="300"/>
    </row>
    <row r="381" spans="1:8">
      <c r="A381" s="268"/>
      <c r="B381" s="269"/>
      <c r="C381" s="270"/>
      <c r="D381" s="271"/>
      <c r="E381" s="271"/>
      <c r="F381" s="300"/>
      <c r="G381" s="271"/>
      <c r="H381" s="300"/>
    </row>
    <row r="382" spans="1:8" ht="42.75">
      <c r="A382" s="262" t="s">
        <v>592</v>
      </c>
      <c r="B382" s="379" t="s">
        <v>812</v>
      </c>
      <c r="F382" s="299"/>
      <c r="H382" s="299"/>
    </row>
    <row r="383" spans="1:8">
      <c r="B383" s="277"/>
      <c r="C383" s="278"/>
      <c r="D383" s="279"/>
      <c r="E383" s="279"/>
      <c r="F383" s="280"/>
      <c r="G383" s="279"/>
      <c r="H383" s="280"/>
    </row>
    <row r="384" spans="1:8">
      <c r="B384" s="277"/>
      <c r="C384" s="293" t="s">
        <v>5</v>
      </c>
      <c r="D384" s="275">
        <v>1</v>
      </c>
      <c r="E384" s="275" t="s">
        <v>404</v>
      </c>
      <c r="F384" s="315"/>
      <c r="G384" s="275" t="s">
        <v>4</v>
      </c>
      <c r="H384" s="276">
        <f>D384*F384</f>
        <v>0</v>
      </c>
    </row>
    <row r="385" spans="1:8">
      <c r="F385" s="299"/>
      <c r="H385" s="299"/>
    </row>
    <row r="386" spans="1:8" ht="57">
      <c r="A386" s="262" t="s">
        <v>593</v>
      </c>
      <c r="B386" s="379" t="s">
        <v>813</v>
      </c>
      <c r="F386" s="299"/>
      <c r="H386" s="299"/>
    </row>
    <row r="387" spans="1:8">
      <c r="F387" s="299"/>
      <c r="H387" s="299"/>
    </row>
    <row r="388" spans="1:8">
      <c r="B388" s="263" t="s">
        <v>594</v>
      </c>
      <c r="F388" s="299"/>
      <c r="H388" s="299"/>
    </row>
    <row r="389" spans="1:8">
      <c r="B389" s="263" t="s">
        <v>620</v>
      </c>
      <c r="F389" s="299"/>
      <c r="H389" s="299"/>
    </row>
    <row r="390" spans="1:8">
      <c r="B390" s="263" t="s">
        <v>595</v>
      </c>
      <c r="F390" s="299"/>
      <c r="H390" s="299"/>
    </row>
    <row r="391" spans="1:8">
      <c r="B391" s="263" t="s">
        <v>621</v>
      </c>
      <c r="F391" s="299"/>
      <c r="H391" s="299"/>
    </row>
    <row r="392" spans="1:8">
      <c r="F392" s="299"/>
      <c r="H392" s="299"/>
    </row>
    <row r="393" spans="1:8" ht="42.75">
      <c r="B393" s="263" t="s">
        <v>596</v>
      </c>
      <c r="F393" s="299"/>
      <c r="H393" s="299"/>
    </row>
    <row r="394" spans="1:8">
      <c r="F394" s="299"/>
      <c r="H394" s="299"/>
    </row>
    <row r="395" spans="1:8">
      <c r="C395" s="293" t="s">
        <v>5</v>
      </c>
      <c r="D395" s="275">
        <v>1</v>
      </c>
      <c r="E395" s="275" t="s">
        <v>404</v>
      </c>
      <c r="F395" s="315"/>
      <c r="G395" s="275" t="s">
        <v>4</v>
      </c>
      <c r="H395" s="276">
        <f>F395*D395</f>
        <v>0</v>
      </c>
    </row>
    <row r="396" spans="1:8">
      <c r="F396" s="299"/>
      <c r="H396" s="299"/>
    </row>
    <row r="397" spans="1:8" ht="71.25">
      <c r="A397" s="262" t="s">
        <v>597</v>
      </c>
      <c r="B397" s="263" t="s">
        <v>598</v>
      </c>
      <c r="F397" s="299"/>
      <c r="H397" s="299"/>
    </row>
    <row r="398" spans="1:8">
      <c r="F398" s="299"/>
      <c r="H398" s="299"/>
    </row>
    <row r="399" spans="1:8">
      <c r="B399" s="298"/>
      <c r="C399" s="293" t="s">
        <v>60</v>
      </c>
      <c r="D399" s="275">
        <v>63</v>
      </c>
      <c r="E399" s="275" t="s">
        <v>404</v>
      </c>
      <c r="F399" s="315"/>
      <c r="G399" s="275" t="s">
        <v>4</v>
      </c>
      <c r="H399" s="276">
        <f>F399*D399</f>
        <v>0</v>
      </c>
    </row>
    <row r="400" spans="1:8">
      <c r="B400" s="277"/>
      <c r="C400" s="278"/>
      <c r="D400" s="279"/>
      <c r="E400" s="279"/>
      <c r="F400" s="280"/>
      <c r="G400" s="279"/>
      <c r="H400" s="280"/>
    </row>
    <row r="401" spans="1:8" ht="28.5">
      <c r="A401" s="262" t="s">
        <v>599</v>
      </c>
      <c r="B401" s="277" t="s">
        <v>600</v>
      </c>
      <c r="C401" s="278"/>
      <c r="D401" s="279"/>
      <c r="E401" s="279"/>
      <c r="F401" s="280"/>
      <c r="G401" s="279"/>
      <c r="H401" s="280"/>
    </row>
    <row r="402" spans="1:8">
      <c r="B402" s="277"/>
      <c r="C402" s="278"/>
      <c r="D402" s="279"/>
      <c r="E402" s="279"/>
      <c r="F402" s="280"/>
      <c r="G402" s="279"/>
      <c r="H402" s="280"/>
    </row>
    <row r="403" spans="1:8">
      <c r="B403" s="298"/>
      <c r="C403" s="298" t="s">
        <v>323</v>
      </c>
      <c r="D403" s="275">
        <v>1</v>
      </c>
      <c r="E403" s="275" t="s">
        <v>404</v>
      </c>
      <c r="F403" s="315"/>
      <c r="G403" s="275" t="s">
        <v>4</v>
      </c>
      <c r="H403" s="276">
        <f>F403*D403</f>
        <v>0</v>
      </c>
    </row>
    <row r="404" spans="1:8">
      <c r="B404" s="277"/>
      <c r="C404" s="278"/>
      <c r="D404" s="279"/>
      <c r="E404" s="279"/>
      <c r="F404" s="280"/>
      <c r="G404" s="279"/>
      <c r="H404" s="280"/>
    </row>
    <row r="405" spans="1:8">
      <c r="A405" s="268" t="s">
        <v>14</v>
      </c>
      <c r="B405" s="269" t="s">
        <v>591</v>
      </c>
      <c r="C405" s="270"/>
      <c r="D405" s="271"/>
      <c r="E405" s="271"/>
      <c r="F405" s="300"/>
      <c r="G405" s="271"/>
      <c r="H405" s="272">
        <f>SUM(H384:H404)</f>
        <v>0</v>
      </c>
    </row>
    <row r="406" spans="1:8" s="273" customFormat="1" ht="14.25">
      <c r="A406" s="262"/>
      <c r="B406" s="263"/>
      <c r="C406" s="264"/>
      <c r="D406" s="265"/>
      <c r="E406" s="265"/>
      <c r="F406" s="266"/>
      <c r="G406" s="265"/>
      <c r="H406" s="266"/>
    </row>
    <row r="407" spans="1:8" s="273" customFormat="1" ht="14.45" customHeight="1">
      <c r="A407" s="262"/>
      <c r="B407" s="269" t="s">
        <v>601</v>
      </c>
      <c r="C407" s="270"/>
      <c r="D407" s="271"/>
      <c r="E407" s="271"/>
      <c r="F407" s="272"/>
      <c r="G407" s="271"/>
      <c r="H407" s="272"/>
    </row>
    <row r="408" spans="1:8" s="273" customFormat="1">
      <c r="A408" s="262"/>
      <c r="B408" s="269"/>
      <c r="C408" s="270"/>
      <c r="D408" s="271"/>
      <c r="E408" s="271"/>
      <c r="F408" s="272"/>
      <c r="G408" s="271"/>
      <c r="H408" s="272"/>
    </row>
    <row r="409" spans="1:8" s="273" customFormat="1" ht="30" customHeight="1">
      <c r="A409" s="307" t="s">
        <v>388</v>
      </c>
      <c r="B409" s="269" t="str">
        <f>B10</f>
        <v>DEMONTAŽA POSTOJEĆE OPREME U KOTLOVNICI</v>
      </c>
      <c r="C409" s="270"/>
      <c r="D409" s="271"/>
      <c r="E409" s="271"/>
      <c r="F409" s="272"/>
      <c r="G409" s="271"/>
      <c r="H409" s="266">
        <f>H42</f>
        <v>0</v>
      </c>
    </row>
    <row r="410" spans="1:8" s="273" customFormat="1" ht="12" customHeight="1">
      <c r="A410" s="307"/>
      <c r="B410" s="269"/>
      <c r="C410" s="270"/>
      <c r="D410" s="271"/>
      <c r="E410" s="271"/>
      <c r="F410" s="272"/>
      <c r="G410" s="271"/>
      <c r="H410" s="266"/>
    </row>
    <row r="411" spans="1:8" s="273" customFormat="1">
      <c r="A411" s="307" t="s">
        <v>389</v>
      </c>
      <c r="B411" s="308" t="str">
        <f>B189</f>
        <v>TOPLOVODNA INSTALACIJA:</v>
      </c>
      <c r="C411" s="309"/>
      <c r="D411" s="310"/>
      <c r="E411" s="310"/>
      <c r="F411" s="312"/>
      <c r="G411" s="310"/>
      <c r="H411" s="280">
        <f>H189</f>
        <v>0</v>
      </c>
    </row>
    <row r="412" spans="1:8" s="273" customFormat="1">
      <c r="A412" s="307"/>
      <c r="B412" s="308"/>
      <c r="C412" s="309"/>
      <c r="D412" s="310"/>
      <c r="E412" s="310"/>
      <c r="F412" s="312"/>
      <c r="G412" s="310"/>
      <c r="H412" s="280"/>
    </row>
    <row r="413" spans="1:8" s="313" customFormat="1">
      <c r="A413" s="307" t="s">
        <v>390</v>
      </c>
      <c r="B413" s="308" t="str">
        <f>B285</f>
        <v>PLINSKA INSTALACIJA:</v>
      </c>
      <c r="C413" s="309"/>
      <c r="D413" s="310"/>
      <c r="E413" s="310"/>
      <c r="F413" s="312"/>
      <c r="G413" s="310"/>
      <c r="H413" s="280">
        <f>H285</f>
        <v>0</v>
      </c>
    </row>
    <row r="414" spans="1:8" s="313" customFormat="1">
      <c r="A414" s="307"/>
      <c r="B414" s="308"/>
      <c r="C414" s="309"/>
      <c r="D414" s="310"/>
      <c r="E414" s="310"/>
      <c r="F414" s="312"/>
      <c r="G414" s="310"/>
      <c r="H414" s="280"/>
    </row>
    <row r="415" spans="1:8" s="313" customFormat="1">
      <c r="A415" s="307" t="s">
        <v>391</v>
      </c>
      <c r="B415" s="308" t="str">
        <f>B288</f>
        <v>TERMOSTATSKI RADIJATORSKI VENTILI</v>
      </c>
      <c r="C415" s="309"/>
      <c r="D415" s="310"/>
      <c r="E415" s="310"/>
      <c r="F415" s="312"/>
      <c r="G415" s="310"/>
      <c r="H415" s="280">
        <f>H338</f>
        <v>0</v>
      </c>
    </row>
    <row r="416" spans="1:8" s="313" customFormat="1">
      <c r="A416" s="307"/>
      <c r="B416" s="308"/>
      <c r="C416" s="309"/>
      <c r="D416" s="310"/>
      <c r="E416" s="310"/>
      <c r="F416" s="312"/>
      <c r="G416" s="310"/>
      <c r="H416" s="280"/>
    </row>
    <row r="417" spans="1:8" s="313" customFormat="1">
      <c r="A417" s="307" t="s">
        <v>392</v>
      </c>
      <c r="B417" s="308" t="str">
        <f>B341</f>
        <v>PREMJEŠTANJE KLIMA UREĐAJA</v>
      </c>
      <c r="C417" s="309"/>
      <c r="D417" s="310"/>
      <c r="E417" s="310"/>
      <c r="F417" s="312"/>
      <c r="G417" s="310"/>
      <c r="H417" s="280">
        <f>H376</f>
        <v>0</v>
      </c>
    </row>
    <row r="418" spans="1:8" s="313" customFormat="1">
      <c r="A418" s="307"/>
      <c r="B418" s="308"/>
      <c r="C418" s="309"/>
      <c r="D418" s="310"/>
      <c r="E418" s="310"/>
      <c r="F418" s="312"/>
      <c r="G418" s="310"/>
      <c r="H418" s="280"/>
    </row>
    <row r="419" spans="1:8" s="313" customFormat="1">
      <c r="A419" s="307" t="s">
        <v>393</v>
      </c>
      <c r="B419" s="308" t="str">
        <f>B405</f>
        <v>ODSISNA VENTILACIJA KUHINJE</v>
      </c>
      <c r="C419" s="309"/>
      <c r="D419" s="310"/>
      <c r="E419" s="310"/>
      <c r="F419" s="312"/>
      <c r="G419" s="310"/>
      <c r="H419" s="280">
        <f>H405</f>
        <v>0</v>
      </c>
    </row>
    <row r="420" spans="1:8" s="273" customFormat="1">
      <c r="A420" s="314"/>
      <c r="B420" s="269"/>
      <c r="C420" s="270"/>
      <c r="D420" s="271"/>
      <c r="E420" s="271"/>
      <c r="F420" s="272"/>
      <c r="G420" s="271"/>
      <c r="H420" s="272"/>
    </row>
    <row r="421" spans="1:8">
      <c r="B421" s="282" t="s">
        <v>602</v>
      </c>
      <c r="C421" s="283"/>
      <c r="D421" s="284"/>
      <c r="E421" s="284"/>
      <c r="F421" s="286"/>
      <c r="G421" s="284"/>
      <c r="H421" s="286">
        <f>SUM(H409:H420)</f>
        <v>0</v>
      </c>
    </row>
  </sheetData>
  <sheetProtection password="CC1A" sheet="1" objects="1" scenarios="1"/>
  <printOptions horizontalCentered="1"/>
  <pageMargins left="0.35433070866141736" right="0.35433070866141736" top="0.78740157480314965" bottom="0.78740157480314965" header="0.51181102362204722" footer="0.51181102362204722"/>
  <pageSetup paperSize="9" orientation="portrait" r:id="rId1"/>
  <headerFooter alignWithMargins="0">
    <oddHeader>&amp;C&amp;"Arial,Regular"&amp;11ENERGETSKA OBNOVA PPO VESELJKO</oddHeader>
    <oddFooter>&amp;C&amp;"Arial,Regular"TROŠKOVNIK MATERIJALA I RADOVA&amp;R&amp;"Arial,Regular"&amp;10&amp;P</oddFooter>
  </headerFooter>
  <rowBreaks count="4" manualBreakCount="4">
    <brk id="7" max="9" man="1"/>
    <brk id="46" max="9" man="1"/>
    <brk id="190" max="9" man="1"/>
    <brk id="405" max="16383"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view="pageBreakPreview" topLeftCell="A6" zoomScaleSheetLayoutView="100" zoomScalePageLayoutView="148" workbookViewId="0">
      <selection activeCell="H17" sqref="H17"/>
    </sheetView>
  </sheetViews>
  <sheetFormatPr defaultRowHeight="14.25"/>
  <cols>
    <col min="1" max="1" width="4.42578125" style="157" customWidth="1"/>
    <col min="2" max="2" width="45.140625" style="176" customWidth="1"/>
    <col min="3" max="3" width="3.7109375" style="156" customWidth="1"/>
    <col min="4" max="4" width="5.42578125" style="160" customWidth="1"/>
    <col min="5" max="5" width="3.28515625" style="156" customWidth="1"/>
    <col min="6" max="6" width="5" style="161" customWidth="1"/>
    <col min="7" max="7" width="1.140625" style="156" customWidth="1"/>
    <col min="8" max="8" width="18.85546875" style="244" customWidth="1"/>
    <col min="9" max="16384" width="9.140625" style="156"/>
  </cols>
  <sheetData>
    <row r="1" spans="1:8" ht="12.75" customHeight="1">
      <c r="A1" s="326"/>
      <c r="B1" s="327"/>
      <c r="C1" s="328"/>
      <c r="D1" s="329"/>
      <c r="E1" s="328"/>
      <c r="F1" s="330"/>
      <c r="G1" s="331"/>
      <c r="H1" s="332"/>
    </row>
    <row r="2" spans="1:8" ht="12.75" customHeight="1">
      <c r="B2" s="235"/>
      <c r="C2" s="236"/>
      <c r="D2" s="237"/>
      <c r="E2" s="236"/>
      <c r="F2" s="238"/>
      <c r="G2" s="197"/>
      <c r="H2" s="333"/>
    </row>
    <row r="3" spans="1:8" ht="12.75" customHeight="1">
      <c r="B3" s="235"/>
      <c r="C3" s="236"/>
      <c r="D3" s="237"/>
      <c r="E3" s="236"/>
      <c r="F3" s="238"/>
      <c r="G3" s="197"/>
      <c r="H3" s="333"/>
    </row>
    <row r="4" spans="1:8" ht="12.75" customHeight="1">
      <c r="B4" s="235"/>
      <c r="C4" s="236"/>
      <c r="D4" s="237"/>
      <c r="E4" s="236"/>
      <c r="F4" s="238"/>
      <c r="G4" s="197"/>
      <c r="H4" s="333"/>
    </row>
    <row r="5" spans="1:8" ht="12.75" customHeight="1">
      <c r="B5" s="235"/>
      <c r="C5" s="236"/>
      <c r="D5" s="237"/>
      <c r="E5" s="236"/>
      <c r="F5" s="238"/>
      <c r="G5" s="197"/>
      <c r="H5" s="333"/>
    </row>
    <row r="6" spans="1:8" ht="12.75" customHeight="1">
      <c r="B6" s="235"/>
      <c r="C6" s="236"/>
      <c r="D6" s="237"/>
      <c r="E6" s="236"/>
      <c r="F6" s="238"/>
      <c r="G6" s="197"/>
      <c r="H6" s="333"/>
    </row>
    <row r="7" spans="1:8" ht="12.75" customHeight="1">
      <c r="B7" s="235"/>
      <c r="C7" s="236"/>
      <c r="D7" s="237"/>
      <c r="E7" s="236"/>
      <c r="F7" s="238"/>
      <c r="G7" s="197"/>
      <c r="H7" s="333"/>
    </row>
    <row r="8" spans="1:8" ht="12.75" customHeight="1">
      <c r="B8" s="235"/>
      <c r="C8" s="236"/>
      <c r="D8" s="237"/>
      <c r="E8" s="236"/>
      <c r="F8" s="238"/>
      <c r="G8" s="197"/>
      <c r="H8" s="333"/>
    </row>
    <row r="9" spans="1:8" ht="21" customHeight="1">
      <c r="B9" s="447" t="s">
        <v>626</v>
      </c>
      <c r="C9" s="447"/>
      <c r="D9" s="447"/>
      <c r="E9" s="447"/>
      <c r="F9" s="447"/>
      <c r="G9" s="447"/>
      <c r="H9" s="447"/>
    </row>
    <row r="10" spans="1:8" ht="12" customHeight="1">
      <c r="B10" s="235"/>
      <c r="C10" s="236"/>
      <c r="D10" s="237"/>
      <c r="E10" s="236"/>
      <c r="F10" s="238"/>
      <c r="G10" s="197"/>
      <c r="H10" s="333"/>
    </row>
    <row r="11" spans="1:8" ht="12" customHeight="1">
      <c r="B11" s="235"/>
      <c r="C11" s="236"/>
      <c r="D11" s="237"/>
      <c r="E11" s="236"/>
      <c r="F11" s="238"/>
      <c r="G11" s="197"/>
      <c r="H11" s="333"/>
    </row>
    <row r="12" spans="1:8" ht="25.5" customHeight="1">
      <c r="B12" s="226" t="s">
        <v>625</v>
      </c>
      <c r="C12" s="236"/>
      <c r="D12" s="237"/>
      <c r="E12" s="236"/>
      <c r="F12" s="238"/>
      <c r="G12" s="197"/>
      <c r="H12" s="333"/>
    </row>
    <row r="13" spans="1:8" ht="12" customHeight="1">
      <c r="B13" s="235"/>
      <c r="C13" s="236"/>
      <c r="D13" s="237"/>
      <c r="E13" s="236"/>
      <c r="F13" s="238"/>
      <c r="G13" s="197"/>
      <c r="H13" s="333"/>
    </row>
    <row r="14" spans="1:8" ht="12" customHeight="1">
      <c r="B14" s="235"/>
      <c r="C14" s="236"/>
      <c r="D14" s="237"/>
      <c r="E14" s="236"/>
      <c r="F14" s="238"/>
      <c r="G14" s="197"/>
      <c r="H14" s="333"/>
    </row>
    <row r="15" spans="1:8" ht="12" customHeight="1">
      <c r="B15" s="239"/>
      <c r="C15" s="240"/>
      <c r="D15" s="241"/>
      <c r="E15" s="240"/>
      <c r="F15" s="242"/>
      <c r="G15" s="201"/>
      <c r="H15" s="334"/>
    </row>
    <row r="16" spans="1:8" ht="12" customHeight="1">
      <c r="B16" s="235"/>
      <c r="C16" s="236"/>
      <c r="D16" s="237"/>
      <c r="E16" s="236"/>
      <c r="F16" s="229"/>
      <c r="G16" s="185"/>
      <c r="H16" s="335"/>
    </row>
    <row r="17" spans="1:8" ht="12" customHeight="1">
      <c r="A17" s="336" t="s">
        <v>604</v>
      </c>
      <c r="B17" s="235" t="s">
        <v>605</v>
      </c>
      <c r="C17" s="236"/>
      <c r="D17" s="237"/>
      <c r="E17" s="236"/>
      <c r="F17" s="238" t="s">
        <v>4</v>
      </c>
      <c r="G17" s="335"/>
      <c r="H17" s="335">
        <f>'Građevinsko obrtnički radovi'!H616</f>
        <v>0</v>
      </c>
    </row>
    <row r="18" spans="1:8" ht="12" customHeight="1">
      <c r="A18" s="336"/>
      <c r="B18" s="235"/>
      <c r="C18" s="236"/>
      <c r="D18" s="237"/>
      <c r="E18" s="236"/>
      <c r="F18" s="238"/>
      <c r="G18" s="333"/>
      <c r="H18" s="333"/>
    </row>
    <row r="19" spans="1:8" ht="12" customHeight="1">
      <c r="A19" s="336" t="s">
        <v>606</v>
      </c>
      <c r="B19" s="235" t="s">
        <v>607</v>
      </c>
      <c r="C19" s="236"/>
      <c r="D19" s="237"/>
      <c r="E19" s="236"/>
      <c r="F19" s="238" t="s">
        <v>4</v>
      </c>
      <c r="G19" s="333"/>
      <c r="H19" s="333">
        <f>'Građevinsko obrtnički radovi'!H628</f>
        <v>0</v>
      </c>
    </row>
    <row r="20" spans="1:8" ht="12" customHeight="1">
      <c r="A20" s="336"/>
      <c r="B20" s="235"/>
      <c r="C20" s="236"/>
      <c r="D20" s="237"/>
      <c r="E20" s="236"/>
      <c r="F20" s="238"/>
      <c r="G20" s="333"/>
      <c r="H20" s="333"/>
    </row>
    <row r="21" spans="1:8" ht="18" customHeight="1">
      <c r="A21" s="336" t="s">
        <v>608</v>
      </c>
      <c r="B21" s="235" t="s">
        <v>609</v>
      </c>
      <c r="C21" s="236"/>
      <c r="D21" s="237"/>
      <c r="E21" s="236"/>
      <c r="F21" s="238" t="s">
        <v>4</v>
      </c>
      <c r="G21" s="333"/>
      <c r="H21" s="333">
        <f>'El - rekapitulacija'!J18</f>
        <v>0</v>
      </c>
    </row>
    <row r="22" spans="1:8" ht="12" customHeight="1">
      <c r="A22" s="336"/>
      <c r="B22" s="235"/>
      <c r="C22" s="236"/>
      <c r="D22" s="237"/>
      <c r="E22" s="236"/>
      <c r="F22" s="238"/>
      <c r="G22" s="333"/>
      <c r="H22" s="333"/>
    </row>
    <row r="23" spans="1:8" ht="12" customHeight="1">
      <c r="A23" s="336" t="s">
        <v>610</v>
      </c>
      <c r="B23" s="235" t="s">
        <v>611</v>
      </c>
      <c r="C23" s="236"/>
      <c r="D23" s="237"/>
      <c r="E23" s="236"/>
      <c r="F23" s="238" t="s">
        <v>4</v>
      </c>
      <c r="G23" s="333"/>
      <c r="H23" s="333">
        <f>'Strojarski troškovnik'!H421</f>
        <v>0</v>
      </c>
    </row>
    <row r="24" spans="1:8" ht="12" customHeight="1">
      <c r="B24" s="239"/>
      <c r="C24" s="240"/>
      <c r="D24" s="241"/>
      <c r="E24" s="240"/>
      <c r="F24" s="242"/>
      <c r="G24" s="201"/>
      <c r="H24" s="334"/>
    </row>
    <row r="25" spans="1:8" ht="12" customHeight="1">
      <c r="B25" s="235"/>
      <c r="C25" s="236"/>
      <c r="D25" s="237"/>
      <c r="E25" s="236"/>
      <c r="F25" s="238"/>
      <c r="G25" s="197"/>
      <c r="H25" s="333"/>
    </row>
    <row r="26" spans="1:8" ht="12" customHeight="1">
      <c r="B26" s="235" t="s">
        <v>612</v>
      </c>
      <c r="C26" s="236"/>
      <c r="D26" s="237"/>
      <c r="E26" s="236"/>
      <c r="F26" s="238" t="s">
        <v>4</v>
      </c>
      <c r="G26" s="197"/>
      <c r="H26" s="333">
        <f>SUM(H17:H23)</f>
        <v>0</v>
      </c>
    </row>
    <row r="27" spans="1:8" ht="12" customHeight="1">
      <c r="B27" s="235"/>
      <c r="C27" s="236"/>
      <c r="D27" s="237"/>
      <c r="E27" s="236"/>
      <c r="F27" s="238"/>
      <c r="G27" s="197"/>
      <c r="H27" s="333"/>
    </row>
    <row r="28" spans="1:8" ht="12" customHeight="1">
      <c r="B28" s="235" t="s">
        <v>94</v>
      </c>
      <c r="C28" s="236"/>
      <c r="D28" s="237"/>
      <c r="E28" s="236"/>
      <c r="F28" s="238" t="s">
        <v>4</v>
      </c>
      <c r="G28" s="197"/>
      <c r="H28" s="333">
        <f>H26*0.25</f>
        <v>0</v>
      </c>
    </row>
    <row r="29" spans="1:8" ht="12" customHeight="1">
      <c r="B29" s="239"/>
      <c r="C29" s="240"/>
      <c r="D29" s="241"/>
      <c r="E29" s="240"/>
      <c r="F29" s="242"/>
      <c r="G29" s="201"/>
      <c r="H29" s="334"/>
    </row>
    <row r="30" spans="1:8" ht="12" customHeight="1">
      <c r="B30" s="235"/>
      <c r="C30" s="236"/>
      <c r="D30" s="237"/>
      <c r="E30" s="236"/>
      <c r="F30" s="238"/>
      <c r="G30" s="197"/>
      <c r="H30" s="333"/>
    </row>
    <row r="31" spans="1:8" s="344" customFormat="1" ht="24.75" customHeight="1">
      <c r="A31" s="337"/>
      <c r="B31" s="338" t="s">
        <v>613</v>
      </c>
      <c r="C31" s="339"/>
      <c r="D31" s="340"/>
      <c r="E31" s="339"/>
      <c r="F31" s="341" t="s">
        <v>4</v>
      </c>
      <c r="G31" s="342"/>
      <c r="H31" s="343">
        <f>SUM(H26:H30)</f>
        <v>0</v>
      </c>
    </row>
    <row r="32" spans="1:8" ht="12" customHeight="1">
      <c r="B32" s="235"/>
      <c r="C32" s="236"/>
      <c r="D32" s="237"/>
      <c r="E32" s="236"/>
      <c r="F32" s="238"/>
      <c r="G32" s="197"/>
      <c r="H32" s="333"/>
    </row>
    <row r="33" spans="1:8" ht="12" customHeight="1">
      <c r="B33" s="235"/>
      <c r="C33" s="236"/>
      <c r="D33" s="237"/>
      <c r="E33" s="236"/>
      <c r="F33" s="238"/>
      <c r="G33" s="197"/>
      <c r="H33" s="333"/>
    </row>
    <row r="34" spans="1:8" ht="12" customHeight="1">
      <c r="B34" s="235"/>
      <c r="C34" s="236"/>
      <c r="D34" s="237"/>
      <c r="E34" s="236"/>
      <c r="F34" s="238"/>
      <c r="G34" s="197"/>
      <c r="H34" s="333"/>
    </row>
    <row r="35" spans="1:8" ht="12" customHeight="1">
      <c r="B35" s="235"/>
      <c r="C35" s="236"/>
      <c r="D35" s="237"/>
      <c r="E35" s="236"/>
      <c r="F35" s="238"/>
      <c r="G35" s="197"/>
      <c r="H35" s="333"/>
    </row>
    <row r="36" spans="1:8" ht="12" customHeight="1">
      <c r="B36" s="235"/>
      <c r="C36" s="236"/>
      <c r="D36" s="237"/>
      <c r="E36" s="236"/>
      <c r="F36" s="238"/>
      <c r="G36" s="197"/>
      <c r="H36" s="333"/>
    </row>
    <row r="37" spans="1:8" ht="12" customHeight="1">
      <c r="B37" s="235"/>
      <c r="C37" s="236"/>
      <c r="D37" s="237"/>
      <c r="E37" s="236"/>
      <c r="F37" s="238"/>
      <c r="G37" s="197"/>
      <c r="H37" s="333"/>
    </row>
    <row r="38" spans="1:8" s="236" customFormat="1" ht="19.7" customHeight="1">
      <c r="A38" s="316"/>
      <c r="B38" s="318" t="s">
        <v>623</v>
      </c>
      <c r="C38" s="319"/>
      <c r="D38" s="446" t="s">
        <v>624</v>
      </c>
      <c r="E38" s="446"/>
      <c r="F38" s="446"/>
      <c r="G38" s="446"/>
      <c r="H38" s="320"/>
    </row>
    <row r="39" spans="1:8" ht="12" customHeight="1">
      <c r="A39" s="317"/>
      <c r="B39" s="318"/>
      <c r="C39" s="319"/>
      <c r="D39" s="321"/>
      <c r="E39" s="319"/>
      <c r="F39" s="322"/>
      <c r="G39" s="323"/>
      <c r="H39" s="320"/>
    </row>
    <row r="40" spans="1:8" ht="12" customHeight="1">
      <c r="A40" s="317"/>
      <c r="B40" s="318"/>
      <c r="C40" s="319"/>
      <c r="D40" s="321"/>
      <c r="E40" s="319"/>
      <c r="F40" s="322"/>
      <c r="G40" s="323"/>
      <c r="H40" s="320"/>
    </row>
    <row r="41" spans="1:8" ht="12" customHeight="1">
      <c r="A41" s="317"/>
      <c r="B41" s="318"/>
      <c r="C41" s="319"/>
      <c r="D41" s="446"/>
      <c r="E41" s="446"/>
      <c r="F41" s="446"/>
      <c r="G41" s="446"/>
      <c r="H41" s="320"/>
    </row>
    <row r="42" spans="1:8" ht="12" customHeight="1">
      <c r="A42" s="317"/>
      <c r="B42" s="318"/>
      <c r="C42" s="319"/>
      <c r="D42" s="321"/>
      <c r="E42" s="319"/>
      <c r="F42" s="322"/>
      <c r="G42" s="323"/>
      <c r="H42" s="320"/>
    </row>
    <row r="43" spans="1:8" ht="12" customHeight="1">
      <c r="A43" s="317"/>
      <c r="B43" s="318"/>
      <c r="C43" s="319"/>
      <c r="D43" s="321"/>
      <c r="E43" s="319"/>
      <c r="F43" s="322"/>
      <c r="G43" s="323"/>
      <c r="H43" s="320"/>
    </row>
    <row r="44" spans="1:8" ht="12" customHeight="1">
      <c r="A44" s="317"/>
      <c r="B44" s="318"/>
      <c r="C44" s="319"/>
      <c r="D44" s="321"/>
      <c r="E44" s="319"/>
      <c r="F44" s="322"/>
      <c r="G44" s="323"/>
      <c r="H44" s="320"/>
    </row>
    <row r="45" spans="1:8" ht="12" customHeight="1">
      <c r="A45" s="317"/>
      <c r="B45" s="318"/>
      <c r="C45" s="319"/>
      <c r="D45" s="321"/>
      <c r="E45" s="319"/>
      <c r="F45" s="322"/>
      <c r="G45" s="323"/>
      <c r="H45" s="320"/>
    </row>
    <row r="46" spans="1:8" ht="12" customHeight="1">
      <c r="A46" s="317"/>
      <c r="B46" s="318"/>
      <c r="C46" s="319"/>
      <c r="D46" s="321"/>
      <c r="E46" s="319"/>
      <c r="F46" s="322"/>
      <c r="G46" s="323"/>
      <c r="H46" s="320"/>
    </row>
    <row r="47" spans="1:8" ht="12" customHeight="1">
      <c r="A47" s="317"/>
      <c r="B47" s="318"/>
      <c r="C47" s="319"/>
      <c r="D47" s="321"/>
      <c r="E47" s="319"/>
      <c r="F47" s="322"/>
      <c r="G47" s="323"/>
      <c r="H47" s="320"/>
    </row>
    <row r="48" spans="1:8" ht="12.75" customHeight="1">
      <c r="A48" s="317"/>
      <c r="B48" s="318"/>
      <c r="C48" s="319"/>
      <c r="D48" s="321"/>
      <c r="E48" s="319"/>
      <c r="F48" s="324"/>
      <c r="G48" s="323"/>
      <c r="H48" s="320"/>
    </row>
    <row r="49" spans="1:8" ht="12.75" customHeight="1">
      <c r="A49" s="317"/>
      <c r="B49" s="318"/>
      <c r="C49" s="319"/>
      <c r="D49" s="321"/>
      <c r="E49" s="319"/>
      <c r="F49" s="322"/>
      <c r="G49" s="323"/>
      <c r="H49" s="320"/>
    </row>
    <row r="50" spans="1:8" ht="15.75" customHeight="1">
      <c r="A50" s="317"/>
      <c r="B50" s="318"/>
      <c r="C50" s="319"/>
      <c r="D50" s="321"/>
      <c r="E50" s="319"/>
      <c r="F50" s="322"/>
      <c r="G50" s="319"/>
      <c r="H50" s="325"/>
    </row>
    <row r="51" spans="1:8" ht="15.75" customHeight="1">
      <c r="A51" s="317"/>
      <c r="B51" s="318"/>
      <c r="C51" s="319"/>
      <c r="D51" s="321"/>
      <c r="E51" s="319"/>
      <c r="F51" s="322"/>
      <c r="G51" s="319"/>
      <c r="H51" s="325"/>
    </row>
    <row r="52" spans="1:8" ht="18.75" customHeight="1">
      <c r="B52" s="235"/>
      <c r="C52" s="236"/>
      <c r="D52" s="237"/>
      <c r="E52" s="236"/>
      <c r="F52" s="238"/>
      <c r="G52" s="236"/>
    </row>
    <row r="53" spans="1:8" ht="15.75" customHeight="1">
      <c r="B53" s="235"/>
      <c r="C53" s="236"/>
      <c r="D53" s="237"/>
      <c r="E53" s="236"/>
      <c r="F53" s="238"/>
      <c r="G53" s="236"/>
    </row>
    <row r="54" spans="1:8" ht="15.75" customHeight="1">
      <c r="B54" s="235"/>
      <c r="C54" s="236"/>
      <c r="D54" s="237"/>
      <c r="E54" s="236"/>
      <c r="F54" s="238"/>
      <c r="G54" s="236"/>
    </row>
    <row r="55" spans="1:8" ht="15.75" customHeight="1">
      <c r="B55" s="235"/>
      <c r="C55" s="236"/>
      <c r="D55" s="237"/>
      <c r="E55" s="236"/>
      <c r="F55" s="238"/>
      <c r="G55" s="236"/>
    </row>
    <row r="56" spans="1:8" ht="15.75" customHeight="1">
      <c r="B56" s="235"/>
      <c r="C56" s="236"/>
      <c r="D56" s="237"/>
      <c r="E56" s="236"/>
      <c r="F56" s="238"/>
      <c r="G56" s="236"/>
    </row>
    <row r="57" spans="1:8" ht="15.75" customHeight="1">
      <c r="B57" s="235"/>
      <c r="C57" s="236"/>
      <c r="D57" s="237"/>
      <c r="E57" s="236"/>
      <c r="F57" s="238"/>
      <c r="G57" s="236"/>
    </row>
    <row r="58" spans="1:8" ht="15.75" customHeight="1">
      <c r="B58" s="235"/>
      <c r="C58" s="236"/>
      <c r="D58" s="237"/>
      <c r="E58" s="236"/>
      <c r="F58" s="238"/>
      <c r="G58" s="236"/>
    </row>
    <row r="59" spans="1:8" ht="15.75" customHeight="1">
      <c r="B59" s="235"/>
      <c r="C59" s="236"/>
      <c r="D59" s="237"/>
      <c r="E59" s="236"/>
      <c r="F59" s="238"/>
      <c r="G59" s="236"/>
    </row>
    <row r="60" spans="1:8" ht="15.75" customHeight="1">
      <c r="B60" s="235"/>
      <c r="C60" s="236"/>
      <c r="D60" s="237"/>
      <c r="E60" s="236"/>
      <c r="F60" s="238"/>
      <c r="G60" s="236"/>
    </row>
    <row r="61" spans="1:8" ht="15.75" customHeight="1">
      <c r="B61" s="235"/>
      <c r="C61" s="236"/>
      <c r="D61" s="237"/>
      <c r="E61" s="236"/>
      <c r="F61" s="238"/>
      <c r="G61" s="236"/>
    </row>
    <row r="62" spans="1:8" ht="15.75" customHeight="1">
      <c r="B62" s="235"/>
      <c r="C62" s="236"/>
      <c r="D62" s="237"/>
      <c r="E62" s="236"/>
      <c r="F62" s="238"/>
      <c r="G62" s="236"/>
    </row>
    <row r="63" spans="1:8">
      <c r="B63" s="235"/>
      <c r="C63" s="236"/>
      <c r="D63" s="237"/>
      <c r="E63" s="236"/>
      <c r="F63" s="238"/>
      <c r="G63" s="236"/>
    </row>
    <row r="64" spans="1:8" ht="15.75" customHeight="1">
      <c r="B64" s="235"/>
      <c r="C64" s="236"/>
      <c r="D64" s="237"/>
      <c r="E64" s="236"/>
      <c r="F64" s="238"/>
      <c r="G64" s="236"/>
    </row>
    <row r="65" spans="2:7">
      <c r="B65" s="235"/>
      <c r="C65" s="236"/>
      <c r="D65" s="237"/>
      <c r="E65" s="236"/>
      <c r="F65" s="238"/>
      <c r="G65" s="236"/>
    </row>
    <row r="66" spans="2:7" ht="15.75" customHeight="1">
      <c r="B66" s="235"/>
      <c r="C66" s="236"/>
      <c r="D66" s="237"/>
      <c r="E66" s="236"/>
      <c r="F66" s="238"/>
      <c r="G66" s="236"/>
    </row>
    <row r="67" spans="2:7" ht="15.75" customHeight="1">
      <c r="B67" s="235"/>
      <c r="C67" s="236"/>
      <c r="D67" s="237"/>
      <c r="E67" s="236"/>
      <c r="F67" s="238"/>
      <c r="G67" s="236"/>
    </row>
    <row r="68" spans="2:7">
      <c r="B68" s="235"/>
      <c r="C68" s="236"/>
      <c r="D68" s="237"/>
      <c r="E68" s="236"/>
      <c r="F68" s="238"/>
      <c r="G68" s="236"/>
    </row>
    <row r="69" spans="2:7" ht="15.75" customHeight="1">
      <c r="B69" s="235"/>
      <c r="C69" s="236"/>
      <c r="D69" s="237"/>
      <c r="E69" s="236"/>
      <c r="F69" s="238"/>
      <c r="G69" s="236"/>
    </row>
    <row r="70" spans="2:7" ht="15.75" customHeight="1">
      <c r="B70" s="235"/>
      <c r="C70" s="236"/>
      <c r="D70" s="237"/>
      <c r="E70" s="236"/>
      <c r="F70" s="238"/>
      <c r="G70" s="236"/>
    </row>
    <row r="71" spans="2:7">
      <c r="B71" s="235"/>
      <c r="C71" s="236"/>
      <c r="D71" s="237"/>
      <c r="E71" s="236"/>
      <c r="F71" s="238"/>
      <c r="G71" s="236"/>
    </row>
    <row r="72" spans="2:7" ht="15.75" customHeight="1">
      <c r="B72" s="235"/>
      <c r="C72" s="236"/>
      <c r="D72" s="237"/>
      <c r="E72" s="236"/>
      <c r="F72" s="238"/>
      <c r="G72" s="236"/>
    </row>
    <row r="73" spans="2:7" ht="15.75" customHeight="1">
      <c r="B73" s="235"/>
      <c r="C73" s="236"/>
      <c r="D73" s="237"/>
      <c r="E73" s="236"/>
      <c r="F73" s="238"/>
      <c r="G73" s="236"/>
    </row>
    <row r="74" spans="2:7">
      <c r="B74" s="235"/>
      <c r="C74" s="236"/>
      <c r="D74" s="237"/>
      <c r="E74" s="236"/>
      <c r="F74" s="238"/>
      <c r="G74" s="236"/>
    </row>
    <row r="75" spans="2:7" ht="15.75" customHeight="1">
      <c r="B75" s="235"/>
      <c r="C75" s="236"/>
      <c r="D75" s="237"/>
      <c r="E75" s="236"/>
      <c r="F75" s="238"/>
      <c r="G75" s="236"/>
    </row>
    <row r="76" spans="2:7" ht="15.75" customHeight="1">
      <c r="B76" s="235"/>
      <c r="C76" s="236"/>
      <c r="D76" s="237"/>
      <c r="E76" s="236"/>
      <c r="F76" s="238"/>
      <c r="G76" s="236"/>
    </row>
    <row r="77" spans="2:7">
      <c r="B77" s="235"/>
      <c r="C77" s="236"/>
      <c r="D77" s="237"/>
      <c r="E77" s="236"/>
      <c r="F77" s="238"/>
      <c r="G77" s="236"/>
    </row>
    <row r="78" spans="2:7" ht="15.75" customHeight="1">
      <c r="B78" s="235"/>
      <c r="C78" s="236"/>
      <c r="D78" s="237"/>
      <c r="E78" s="236"/>
      <c r="F78" s="238"/>
      <c r="G78" s="236"/>
    </row>
    <row r="79" spans="2:7" ht="15.75" customHeight="1">
      <c r="B79" s="235"/>
      <c r="C79" s="236"/>
      <c r="D79" s="237"/>
      <c r="E79" s="236"/>
      <c r="F79" s="238"/>
      <c r="G79" s="236"/>
    </row>
    <row r="80" spans="2:7">
      <c r="B80" s="235"/>
      <c r="C80" s="236"/>
      <c r="D80" s="237"/>
      <c r="E80" s="236"/>
      <c r="F80" s="238"/>
      <c r="G80" s="236"/>
    </row>
    <row r="81" spans="3:7" ht="15.75" customHeight="1">
      <c r="C81" s="236"/>
      <c r="D81" s="237"/>
      <c r="E81" s="236"/>
      <c r="F81" s="238"/>
      <c r="G81" s="236"/>
    </row>
  </sheetData>
  <sheetProtection password="CC1A" sheet="1" objects="1" scenarios="1"/>
  <mergeCells count="3">
    <mergeCell ref="D38:G38"/>
    <mergeCell ref="D41:G41"/>
    <mergeCell ref="B9:H9"/>
  </mergeCells>
  <pageMargins left="1.0236220472440944" right="0.23622047244094491" top="0.98425196850393704" bottom="0.74803149606299213" header="0.51181102362204722" footer="0.31496062992125984"/>
  <pageSetup paperSize="9" orientation="portrait" useFirstPageNumber="1" r:id="rId1"/>
  <headerFooter alignWithMargins="0">
    <oddHeader xml:space="preserve">&amp;L&amp;9&amp;K00-038        JADRANPROJEKT           
             R  i  j  e  k  a &amp;C&amp;9&amp;K00-038TROŠKOVNIK&amp;R&amp;9&amp;K00-038El.br; 2592
</oddHeader>
    <oddFooter>&amp;L&amp;9&amp;K00-028       GRAĐEVINA:&amp;C&amp;9&amp;K00-029      PPO "VESELJKO" ENERGETSKA OBNOVA      &amp;R&amp;9&amp;K00-041IV.2016.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SheetLayoutView="100" zoomScalePageLayoutView="115" workbookViewId="0">
      <selection activeCell="A3" sqref="A3:B3"/>
    </sheetView>
  </sheetViews>
  <sheetFormatPr defaultRowHeight="15"/>
  <cols>
    <col min="1" max="1" width="5" style="7" customWidth="1"/>
    <col min="2" max="2" width="1.7109375" style="7" customWidth="1"/>
    <col min="3" max="3" width="20.85546875" style="6" customWidth="1"/>
    <col min="4" max="4" width="26.5703125" style="5" customWidth="1"/>
    <col min="5" max="5" width="4.5703125" style="2" customWidth="1"/>
    <col min="6" max="6" width="7.5703125" style="3" customWidth="1"/>
    <col min="7" max="7" width="3.7109375" style="3" customWidth="1"/>
    <col min="8" max="8" width="9.28515625" style="4" customWidth="1"/>
    <col min="9" max="9" width="2.85546875" style="4" customWidth="1"/>
    <col min="10" max="10" width="12.7109375" style="3" customWidth="1"/>
    <col min="11" max="11" width="14.42578125" style="2" customWidth="1"/>
    <col min="12" max="16384" width="9.140625" style="2"/>
  </cols>
  <sheetData>
    <row r="1" spans="1:10">
      <c r="A1" s="7" t="s">
        <v>269</v>
      </c>
      <c r="E1" s="5"/>
      <c r="F1" s="34"/>
      <c r="G1" s="34"/>
      <c r="I1" s="3"/>
      <c r="J1" s="2"/>
    </row>
    <row r="2" spans="1:10">
      <c r="A2" s="33"/>
      <c r="B2" s="33"/>
      <c r="C2" s="32"/>
      <c r="D2" s="31"/>
      <c r="E2" s="31"/>
      <c r="F2" s="405" t="s">
        <v>268</v>
      </c>
      <c r="G2" s="405"/>
      <c r="H2" s="405"/>
      <c r="I2" s="405"/>
      <c r="J2" s="2"/>
    </row>
    <row r="3" spans="1:10" ht="52.5" customHeight="1">
      <c r="A3" s="21"/>
      <c r="B3" s="21"/>
      <c r="D3" s="30"/>
      <c r="E3" s="29"/>
      <c r="F3" s="16"/>
      <c r="G3" s="16"/>
      <c r="H3" s="28"/>
      <c r="I3" s="16"/>
      <c r="J3" s="2"/>
    </row>
    <row r="4" spans="1:10" ht="45" customHeight="1">
      <c r="A4" s="21"/>
      <c r="B4" s="399" t="s">
        <v>267</v>
      </c>
      <c r="C4" s="407"/>
      <c r="D4" s="406" t="s">
        <v>266</v>
      </c>
      <c r="E4" s="408"/>
      <c r="F4" s="408"/>
      <c r="G4" s="408"/>
      <c r="H4" s="408"/>
      <c r="I4" s="409"/>
      <c r="J4" s="2"/>
    </row>
    <row r="5" spans="1:10" ht="15" customHeight="1">
      <c r="A5" s="21"/>
      <c r="B5" s="20"/>
      <c r="C5" s="19"/>
      <c r="D5" s="23"/>
      <c r="E5" s="17"/>
      <c r="F5" s="17"/>
      <c r="G5" s="17"/>
      <c r="H5" s="17"/>
      <c r="I5" s="16"/>
      <c r="J5" s="2"/>
    </row>
    <row r="6" spans="1:10" ht="44.45" customHeight="1">
      <c r="A6" s="21"/>
      <c r="B6" s="399" t="s">
        <v>265</v>
      </c>
      <c r="C6" s="407"/>
      <c r="D6" s="406" t="s">
        <v>264</v>
      </c>
      <c r="E6" s="410"/>
      <c r="F6" s="410"/>
      <c r="G6" s="410"/>
      <c r="H6" s="410"/>
      <c r="I6" s="16"/>
      <c r="J6" s="2"/>
    </row>
    <row r="7" spans="1:10">
      <c r="F7" s="26"/>
      <c r="G7" s="26"/>
      <c r="I7" s="26"/>
      <c r="J7" s="2"/>
    </row>
    <row r="8" spans="1:10" ht="65.25" customHeight="1">
      <c r="A8" s="21"/>
      <c r="B8" s="399" t="s">
        <v>263</v>
      </c>
      <c r="C8" s="400"/>
      <c r="D8" s="406" t="s">
        <v>262</v>
      </c>
      <c r="E8" s="406"/>
      <c r="F8" s="406"/>
      <c r="G8" s="406"/>
      <c r="H8" s="406"/>
      <c r="I8" s="406"/>
      <c r="J8" s="2"/>
    </row>
    <row r="9" spans="1:10">
      <c r="F9" s="26"/>
      <c r="G9" s="26"/>
      <c r="I9" s="26"/>
      <c r="J9" s="2"/>
    </row>
    <row r="10" spans="1:10" ht="15" customHeight="1">
      <c r="A10" s="21"/>
      <c r="B10" s="399" t="s">
        <v>261</v>
      </c>
      <c r="C10" s="400"/>
      <c r="D10" s="401" t="s">
        <v>260</v>
      </c>
      <c r="E10" s="402"/>
      <c r="F10" s="402"/>
      <c r="G10" s="402"/>
      <c r="H10" s="402"/>
      <c r="I10" s="16"/>
      <c r="J10" s="2"/>
    </row>
    <row r="11" spans="1:10">
      <c r="F11" s="26"/>
      <c r="G11" s="26"/>
      <c r="I11" s="26"/>
      <c r="J11" s="2"/>
    </row>
    <row r="12" spans="1:10" ht="15" customHeight="1">
      <c r="A12" s="21"/>
      <c r="B12" s="399" t="s">
        <v>259</v>
      </c>
      <c r="C12" s="400"/>
      <c r="D12" s="401" t="s">
        <v>258</v>
      </c>
      <c r="E12" s="402"/>
      <c r="F12" s="402"/>
      <c r="G12" s="402"/>
      <c r="H12" s="402"/>
      <c r="I12" s="16"/>
      <c r="J12" s="2"/>
    </row>
    <row r="13" spans="1:10">
      <c r="C13" s="27"/>
      <c r="F13" s="26"/>
      <c r="G13" s="26"/>
      <c r="I13" s="26"/>
      <c r="J13" s="2"/>
    </row>
    <row r="14" spans="1:10" ht="19.5" customHeight="1">
      <c r="A14" s="21"/>
      <c r="B14" s="411" t="s">
        <v>257</v>
      </c>
      <c r="C14" s="412"/>
      <c r="D14" s="404" t="s">
        <v>256</v>
      </c>
      <c r="E14" s="404"/>
      <c r="F14" s="404"/>
      <c r="G14" s="404"/>
      <c r="H14" s="404"/>
      <c r="I14" s="16"/>
      <c r="J14" s="2"/>
    </row>
    <row r="15" spans="1:10" ht="16.5" customHeight="1">
      <c r="A15" s="21"/>
      <c r="B15" s="25"/>
      <c r="C15" s="19"/>
      <c r="D15" s="24"/>
      <c r="E15" s="24"/>
      <c r="F15" s="24"/>
      <c r="G15" s="24"/>
      <c r="H15" s="24"/>
      <c r="I15" s="16"/>
      <c r="J15" s="2"/>
    </row>
    <row r="16" spans="1:10" ht="29.45" customHeight="1">
      <c r="A16" s="21"/>
      <c r="B16" s="406" t="s">
        <v>255</v>
      </c>
      <c r="C16" s="400"/>
      <c r="D16" s="404" t="s">
        <v>254</v>
      </c>
      <c r="E16" s="404"/>
      <c r="F16" s="404"/>
      <c r="G16" s="404"/>
      <c r="H16" s="404"/>
      <c r="I16" s="16"/>
      <c r="J16" s="2"/>
    </row>
    <row r="17" spans="1:10" s="22" customFormat="1" ht="15" customHeight="1">
      <c r="A17" s="21"/>
      <c r="B17" s="20"/>
      <c r="C17" s="19"/>
      <c r="D17" s="23"/>
      <c r="E17" s="17"/>
      <c r="F17" s="17"/>
      <c r="G17" s="17"/>
      <c r="H17" s="17"/>
      <c r="I17" s="16"/>
    </row>
    <row r="18" spans="1:10" ht="15" customHeight="1">
      <c r="A18" s="21"/>
      <c r="B18" s="399" t="s">
        <v>253</v>
      </c>
      <c r="C18" s="400"/>
      <c r="D18" s="403" t="s">
        <v>252</v>
      </c>
      <c r="E18" s="402"/>
      <c r="F18" s="402"/>
      <c r="G18" s="402"/>
      <c r="H18" s="402"/>
      <c r="I18" s="16"/>
      <c r="J18" s="2"/>
    </row>
    <row r="19" spans="1:10" ht="15" customHeight="1">
      <c r="A19" s="21"/>
      <c r="B19" s="20"/>
      <c r="C19" s="19"/>
      <c r="D19" s="18"/>
      <c r="E19" s="17"/>
      <c r="F19" s="17"/>
      <c r="G19" s="17"/>
      <c r="H19" s="17"/>
      <c r="I19" s="16"/>
      <c r="J19" s="2"/>
    </row>
    <row r="20" spans="1:10" s="8" customFormat="1" ht="15" customHeight="1">
      <c r="A20" s="11"/>
      <c r="B20" s="11"/>
      <c r="C20" s="10"/>
      <c r="D20" s="9"/>
      <c r="E20" s="15"/>
      <c r="F20" s="14"/>
      <c r="G20" s="13"/>
      <c r="H20" s="13"/>
      <c r="I20" s="12"/>
    </row>
    <row r="21" spans="1:10" s="8" customFormat="1" ht="15" customHeight="1">
      <c r="A21" s="11"/>
      <c r="B21" s="11"/>
      <c r="C21" s="10"/>
      <c r="D21" s="9"/>
      <c r="E21" s="15"/>
      <c r="F21" s="14"/>
      <c r="G21" s="13"/>
      <c r="H21" s="13"/>
      <c r="I21" s="12"/>
    </row>
    <row r="22" spans="1:10" s="8" customFormat="1" ht="54" customHeight="1">
      <c r="A22" s="396" t="s">
        <v>622</v>
      </c>
      <c r="B22" s="397"/>
      <c r="C22" s="397"/>
      <c r="D22" s="397"/>
      <c r="E22" s="397"/>
      <c r="F22" s="397"/>
      <c r="G22" s="397"/>
      <c r="H22" s="397"/>
      <c r="I22" s="397"/>
    </row>
    <row r="23" spans="1:10" s="8" customFormat="1" ht="21" customHeight="1">
      <c r="A23" s="11"/>
      <c r="B23" s="11"/>
      <c r="C23" s="10"/>
      <c r="D23" s="9"/>
      <c r="E23" s="398"/>
      <c r="F23" s="398"/>
      <c r="G23" s="398"/>
      <c r="H23" s="398"/>
      <c r="I23" s="398"/>
    </row>
  </sheetData>
  <sheetProtection password="CC1A" sheet="1" objects="1" scenarios="1"/>
  <mergeCells count="19">
    <mergeCell ref="F2:I2"/>
    <mergeCell ref="B16:C16"/>
    <mergeCell ref="D16:H16"/>
    <mergeCell ref="B4:C4"/>
    <mergeCell ref="D4:I4"/>
    <mergeCell ref="B6:C6"/>
    <mergeCell ref="D6:H6"/>
    <mergeCell ref="B8:C8"/>
    <mergeCell ref="D8:I8"/>
    <mergeCell ref="B14:C14"/>
    <mergeCell ref="A22:I22"/>
    <mergeCell ref="E23:I23"/>
    <mergeCell ref="B10:C10"/>
    <mergeCell ref="D10:H10"/>
    <mergeCell ref="B12:C12"/>
    <mergeCell ref="D12:H12"/>
    <mergeCell ref="B18:C18"/>
    <mergeCell ref="D18:H18"/>
    <mergeCell ref="D14:H14"/>
  </mergeCells>
  <pageMargins left="0.78740157480314965" right="0.39370078740157483" top="0.23622047244094491" bottom="0.55118110236220474" header="0.15748031496062992" footer="0.27559055118110237"/>
  <pageSetup paperSize="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view="pageBreakPreview" zoomScaleSheetLayoutView="100" workbookViewId="0">
      <selection activeCell="C36" sqref="C36"/>
    </sheetView>
  </sheetViews>
  <sheetFormatPr defaultRowHeight="15"/>
  <cols>
    <col min="1" max="1" width="3.85546875" style="7" customWidth="1"/>
    <col min="2" max="2" width="3.5703125" style="7" customWidth="1"/>
    <col min="3" max="3" width="34.42578125" style="6" customWidth="1"/>
    <col min="4" max="4" width="10.140625" style="5" customWidth="1"/>
    <col min="5" max="5" width="4.5703125" style="2" customWidth="1"/>
    <col min="6" max="6" width="7.5703125" style="26" customWidth="1"/>
    <col min="7" max="7" width="3.7109375" style="26" customWidth="1"/>
    <col min="8" max="8" width="5.5703125" style="4" customWidth="1"/>
    <col min="9" max="9" width="14.5703125" style="4" customWidth="1"/>
    <col min="10" max="10" width="12.7109375" style="26" customWidth="1"/>
    <col min="11" max="11" width="14.42578125" style="2" customWidth="1"/>
    <col min="12" max="16384" width="9.140625" style="2"/>
  </cols>
  <sheetData>
    <row r="1" spans="1:10">
      <c r="A1" s="7" t="s">
        <v>269</v>
      </c>
      <c r="E1" s="5"/>
      <c r="F1" s="35"/>
      <c r="G1" s="36"/>
      <c r="H1" s="37"/>
      <c r="I1" s="417" t="str">
        <f>'EL - naslovna'!$D$18</f>
        <v>svibanj 2016.</v>
      </c>
      <c r="J1" s="418"/>
    </row>
    <row r="2" spans="1:10">
      <c r="A2" s="33"/>
      <c r="B2" s="33"/>
      <c r="C2" s="32"/>
      <c r="D2" s="31"/>
      <c r="E2" s="31"/>
      <c r="F2" s="38"/>
      <c r="G2" s="405" t="str">
        <f>'EL - naslovna'!$F$2</f>
        <v>Troškovnik: PPO Veseljko - EL</v>
      </c>
      <c r="H2" s="405"/>
      <c r="I2" s="405"/>
      <c r="J2" s="405"/>
    </row>
    <row r="3" spans="1:10" ht="15" customHeight="1">
      <c r="A3" s="21"/>
      <c r="B3" s="21"/>
      <c r="D3" s="30"/>
      <c r="E3" s="29"/>
      <c r="F3" s="16"/>
      <c r="G3" s="16"/>
      <c r="H3" s="28"/>
      <c r="I3" s="39"/>
      <c r="J3" s="16"/>
    </row>
    <row r="4" spans="1:10" ht="15.75">
      <c r="B4" s="419" t="s">
        <v>270</v>
      </c>
      <c r="C4" s="420"/>
    </row>
    <row r="5" spans="1:10">
      <c r="B5" s="40"/>
      <c r="C5" s="41"/>
    </row>
    <row r="6" spans="1:10" ht="34.5" customHeight="1">
      <c r="A6" s="42"/>
      <c r="B6" s="42" t="s">
        <v>15</v>
      </c>
      <c r="C6" s="413" t="s">
        <v>271</v>
      </c>
      <c r="D6" s="414"/>
      <c r="E6" s="414"/>
      <c r="F6" s="414"/>
      <c r="G6" s="414"/>
      <c r="H6" s="414"/>
      <c r="I6" s="414"/>
    </row>
    <row r="7" spans="1:10" s="22" customFormat="1" ht="18" customHeight="1">
      <c r="A7" s="43"/>
      <c r="B7" s="44" t="s">
        <v>272</v>
      </c>
      <c r="C7" s="415" t="s">
        <v>273</v>
      </c>
      <c r="D7" s="416"/>
      <c r="E7" s="416"/>
      <c r="F7" s="416"/>
      <c r="G7" s="416"/>
      <c r="H7" s="416"/>
      <c r="I7" s="416"/>
      <c r="J7" s="26"/>
    </row>
    <row r="8" spans="1:10" s="22" customFormat="1" ht="15" customHeight="1">
      <c r="A8" s="43"/>
      <c r="B8" s="44" t="s">
        <v>272</v>
      </c>
      <c r="C8" s="415" t="s">
        <v>274</v>
      </c>
      <c r="D8" s="416"/>
      <c r="E8" s="416"/>
      <c r="F8" s="416"/>
      <c r="G8" s="416"/>
      <c r="H8" s="416"/>
      <c r="I8" s="416"/>
      <c r="J8" s="26"/>
    </row>
    <row r="9" spans="1:10" s="22" customFormat="1" ht="16.5" customHeight="1">
      <c r="A9" s="43"/>
      <c r="B9" s="44" t="s">
        <v>272</v>
      </c>
      <c r="C9" s="415" t="s">
        <v>275</v>
      </c>
      <c r="D9" s="416"/>
      <c r="E9" s="416"/>
      <c r="F9" s="416"/>
      <c r="G9" s="416"/>
      <c r="H9" s="416"/>
      <c r="I9" s="416"/>
      <c r="J9" s="26"/>
    </row>
    <row r="10" spans="1:10" s="22" customFormat="1" ht="29.25" customHeight="1">
      <c r="A10" s="43"/>
      <c r="B10" s="44" t="s">
        <v>272</v>
      </c>
      <c r="C10" s="415" t="s">
        <v>276</v>
      </c>
      <c r="D10" s="416"/>
      <c r="E10" s="416"/>
      <c r="F10" s="416"/>
      <c r="G10" s="416"/>
      <c r="H10" s="416"/>
      <c r="I10" s="416"/>
      <c r="J10" s="26"/>
    </row>
    <row r="11" spans="1:10" s="22" customFormat="1" ht="15.75" customHeight="1">
      <c r="A11" s="43"/>
      <c r="B11" s="44" t="s">
        <v>272</v>
      </c>
      <c r="C11" s="415" t="s">
        <v>277</v>
      </c>
      <c r="D11" s="416"/>
      <c r="E11" s="416"/>
      <c r="F11" s="416"/>
      <c r="G11" s="416"/>
      <c r="H11" s="416"/>
      <c r="I11" s="416"/>
      <c r="J11" s="26"/>
    </row>
    <row r="12" spans="1:10" s="22" customFormat="1" ht="15" customHeight="1">
      <c r="A12" s="43"/>
      <c r="B12" s="45" t="s">
        <v>272</v>
      </c>
      <c r="C12" s="415" t="s">
        <v>278</v>
      </c>
      <c r="D12" s="414"/>
      <c r="E12" s="414"/>
      <c r="F12" s="414"/>
      <c r="G12" s="414"/>
      <c r="H12" s="414"/>
      <c r="I12" s="414"/>
      <c r="J12" s="26"/>
    </row>
    <row r="13" spans="1:10" s="22" customFormat="1" ht="15" customHeight="1">
      <c r="A13" s="43"/>
      <c r="B13" s="44" t="s">
        <v>272</v>
      </c>
      <c r="C13" s="415" t="s">
        <v>279</v>
      </c>
      <c r="D13" s="416"/>
      <c r="E13" s="416"/>
      <c r="F13" s="416"/>
      <c r="G13" s="416"/>
      <c r="H13" s="416"/>
      <c r="I13" s="416"/>
      <c r="J13" s="26"/>
    </row>
    <row r="14" spans="1:10" s="22" customFormat="1" ht="15" customHeight="1">
      <c r="A14" s="43"/>
      <c r="B14" s="44" t="s">
        <v>272</v>
      </c>
      <c r="C14" s="415" t="s">
        <v>280</v>
      </c>
      <c r="D14" s="416"/>
      <c r="E14" s="416"/>
      <c r="F14" s="416"/>
      <c r="G14" s="416"/>
      <c r="H14" s="416"/>
      <c r="I14" s="416"/>
      <c r="J14" s="26"/>
    </row>
    <row r="15" spans="1:10" s="22" customFormat="1" ht="15" customHeight="1">
      <c r="A15" s="43"/>
      <c r="B15" s="44" t="s">
        <v>272</v>
      </c>
      <c r="C15" s="415" t="s">
        <v>281</v>
      </c>
      <c r="D15" s="416"/>
      <c r="E15" s="416"/>
      <c r="F15" s="416"/>
      <c r="G15" s="416"/>
      <c r="H15" s="416"/>
      <c r="I15" s="416"/>
      <c r="J15" s="26"/>
    </row>
    <row r="16" spans="1:10">
      <c r="A16" s="42"/>
      <c r="B16" s="46"/>
      <c r="C16" s="46"/>
      <c r="D16" s="45"/>
      <c r="E16" s="47"/>
      <c r="F16" s="48"/>
      <c r="G16" s="48"/>
      <c r="H16" s="49"/>
      <c r="I16" s="49"/>
    </row>
    <row r="17" spans="1:10" ht="34.5" customHeight="1">
      <c r="A17" s="42"/>
      <c r="B17" s="42" t="s">
        <v>16</v>
      </c>
      <c r="C17" s="413" t="s">
        <v>282</v>
      </c>
      <c r="D17" s="414"/>
      <c r="E17" s="414"/>
      <c r="F17" s="414"/>
      <c r="G17" s="414"/>
      <c r="H17" s="414"/>
      <c r="I17" s="414"/>
    </row>
    <row r="18" spans="1:10" s="22" customFormat="1" ht="47.25" customHeight="1">
      <c r="A18" s="43"/>
      <c r="B18" s="44" t="s">
        <v>272</v>
      </c>
      <c r="C18" s="415" t="s">
        <v>283</v>
      </c>
      <c r="D18" s="416"/>
      <c r="E18" s="416"/>
      <c r="F18" s="416"/>
      <c r="G18" s="416"/>
      <c r="H18" s="416"/>
      <c r="I18" s="416"/>
      <c r="J18" s="26"/>
    </row>
    <row r="19" spans="1:10" s="22" customFormat="1" ht="31.5" customHeight="1">
      <c r="A19" s="43"/>
      <c r="B19" s="44" t="s">
        <v>272</v>
      </c>
      <c r="C19" s="415" t="s">
        <v>284</v>
      </c>
      <c r="D19" s="416"/>
      <c r="E19" s="416"/>
      <c r="F19" s="416"/>
      <c r="G19" s="416"/>
      <c r="H19" s="416"/>
      <c r="I19" s="416"/>
      <c r="J19" s="26"/>
    </row>
    <row r="20" spans="1:10" s="22" customFormat="1" ht="31.5" customHeight="1">
      <c r="A20" s="43"/>
      <c r="B20" s="44" t="s">
        <v>272</v>
      </c>
      <c r="C20" s="415" t="s">
        <v>285</v>
      </c>
      <c r="D20" s="416"/>
      <c r="E20" s="416"/>
      <c r="F20" s="416"/>
      <c r="G20" s="416"/>
      <c r="H20" s="416"/>
      <c r="I20" s="416"/>
      <c r="J20" s="26"/>
    </row>
    <row r="21" spans="1:10" s="22" customFormat="1" ht="48" customHeight="1">
      <c r="A21" s="43"/>
      <c r="B21" s="44" t="s">
        <v>272</v>
      </c>
      <c r="C21" s="415" t="s">
        <v>286</v>
      </c>
      <c r="D21" s="416"/>
      <c r="E21" s="416"/>
      <c r="F21" s="416"/>
      <c r="G21" s="416"/>
      <c r="H21" s="416"/>
      <c r="I21" s="416"/>
      <c r="J21" s="26"/>
    </row>
    <row r="22" spans="1:10">
      <c r="A22" s="42"/>
      <c r="B22" s="46"/>
      <c r="C22" s="46"/>
      <c r="D22" s="45"/>
      <c r="E22" s="47"/>
      <c r="F22" s="48"/>
      <c r="G22" s="48"/>
      <c r="H22" s="49"/>
      <c r="I22" s="49"/>
    </row>
    <row r="23" spans="1:10" ht="32.25" customHeight="1">
      <c r="A23" s="42"/>
      <c r="B23" s="42" t="s">
        <v>10</v>
      </c>
      <c r="C23" s="413" t="s">
        <v>287</v>
      </c>
      <c r="D23" s="414"/>
      <c r="E23" s="414"/>
      <c r="F23" s="414"/>
      <c r="G23" s="414"/>
      <c r="H23" s="414"/>
      <c r="I23" s="414"/>
    </row>
    <row r="24" spans="1:10" s="22" customFormat="1" ht="15.75" customHeight="1">
      <c r="A24" s="43"/>
      <c r="B24" s="44" t="s">
        <v>272</v>
      </c>
      <c r="C24" s="415" t="s">
        <v>288</v>
      </c>
      <c r="D24" s="416"/>
      <c r="E24" s="416"/>
      <c r="F24" s="416"/>
      <c r="G24" s="416"/>
      <c r="H24" s="416"/>
      <c r="I24" s="416"/>
      <c r="J24" s="26"/>
    </row>
    <row r="25" spans="1:10" s="22" customFormat="1" ht="46.5" customHeight="1">
      <c r="A25" s="43"/>
      <c r="B25" s="44" t="s">
        <v>272</v>
      </c>
      <c r="C25" s="415" t="s">
        <v>289</v>
      </c>
      <c r="D25" s="416"/>
      <c r="E25" s="416"/>
      <c r="F25" s="416"/>
      <c r="G25" s="416"/>
      <c r="H25" s="416"/>
      <c r="I25" s="416"/>
      <c r="J25" s="26"/>
    </row>
    <row r="26" spans="1:10" s="22" customFormat="1" ht="30" customHeight="1">
      <c r="A26" s="43"/>
      <c r="B26" s="44" t="s">
        <v>272</v>
      </c>
      <c r="C26" s="415" t="s">
        <v>290</v>
      </c>
      <c r="D26" s="416"/>
      <c r="E26" s="416"/>
      <c r="F26" s="416"/>
      <c r="G26" s="416"/>
      <c r="H26" s="416"/>
      <c r="I26" s="416"/>
      <c r="J26" s="26"/>
    </row>
    <row r="27" spans="1:10" s="22" customFormat="1" ht="25.5" customHeight="1">
      <c r="A27" s="43"/>
      <c r="B27" s="44" t="s">
        <v>272</v>
      </c>
      <c r="C27" s="415" t="s">
        <v>291</v>
      </c>
      <c r="D27" s="416"/>
      <c r="E27" s="416"/>
      <c r="F27" s="416"/>
      <c r="G27" s="416"/>
      <c r="H27" s="416"/>
      <c r="I27" s="416"/>
      <c r="J27" s="26"/>
    </row>
    <row r="28" spans="1:10">
      <c r="A28" s="42"/>
      <c r="B28" s="46"/>
      <c r="C28" s="46"/>
      <c r="D28" s="45"/>
      <c r="E28" s="47"/>
      <c r="F28" s="48"/>
      <c r="G28" s="48"/>
      <c r="H28" s="49"/>
      <c r="I28" s="49"/>
    </row>
    <row r="29" spans="1:10" ht="47.25" customHeight="1">
      <c r="A29" s="42"/>
      <c r="B29" s="42" t="s">
        <v>12</v>
      </c>
      <c r="C29" s="413" t="s">
        <v>292</v>
      </c>
      <c r="D29" s="414"/>
      <c r="E29" s="414"/>
      <c r="F29" s="414"/>
      <c r="G29" s="414"/>
      <c r="H29" s="414"/>
      <c r="I29" s="414"/>
    </row>
    <row r="30" spans="1:10">
      <c r="A30" s="42"/>
      <c r="B30" s="46"/>
      <c r="C30" s="46"/>
      <c r="D30" s="45"/>
      <c r="E30" s="47"/>
      <c r="F30" s="48"/>
      <c r="G30" s="48"/>
      <c r="H30" s="49"/>
      <c r="I30" s="49"/>
    </row>
    <row r="31" spans="1:10" ht="18.75" customHeight="1">
      <c r="A31" s="42"/>
      <c r="B31" s="42" t="s">
        <v>13</v>
      </c>
      <c r="C31" s="413" t="s">
        <v>293</v>
      </c>
      <c r="D31" s="414"/>
      <c r="E31" s="414"/>
      <c r="F31" s="414"/>
      <c r="G31" s="414"/>
      <c r="H31" s="414"/>
      <c r="I31" s="414"/>
    </row>
    <row r="32" spans="1:10">
      <c r="A32" s="42"/>
      <c r="B32" s="46"/>
      <c r="C32" s="46"/>
      <c r="D32" s="45"/>
      <c r="E32" s="47"/>
      <c r="F32" s="48"/>
      <c r="G32" s="48"/>
      <c r="H32" s="49"/>
      <c r="I32" s="49"/>
    </row>
    <row r="33" spans="1:9" ht="33" customHeight="1">
      <c r="A33" s="42"/>
      <c r="B33" s="42" t="s">
        <v>14</v>
      </c>
      <c r="C33" s="413" t="s">
        <v>294</v>
      </c>
      <c r="D33" s="414"/>
      <c r="E33" s="414"/>
      <c r="F33" s="414"/>
      <c r="G33" s="414"/>
      <c r="H33" s="414"/>
      <c r="I33" s="414"/>
    </row>
    <row r="34" spans="1:9" s="26" customFormat="1">
      <c r="A34" s="42"/>
      <c r="B34" s="46"/>
      <c r="C34" s="46"/>
      <c r="D34" s="45"/>
      <c r="E34" s="47"/>
      <c r="F34" s="48"/>
      <c r="G34" s="48"/>
      <c r="H34" s="49"/>
      <c r="I34" s="49"/>
    </row>
    <row r="35" spans="1:9" s="26" customFormat="1" ht="48.75" customHeight="1">
      <c r="A35" s="42"/>
      <c r="B35" s="42" t="s">
        <v>8</v>
      </c>
      <c r="C35" s="413" t="s">
        <v>654</v>
      </c>
      <c r="D35" s="414"/>
      <c r="E35" s="414"/>
      <c r="F35" s="414"/>
      <c r="G35" s="414"/>
      <c r="H35" s="414"/>
      <c r="I35" s="414"/>
    </row>
    <row r="36" spans="1:9" s="26" customFormat="1">
      <c r="A36" s="42"/>
      <c r="B36" s="46"/>
      <c r="C36" s="46"/>
      <c r="D36" s="45"/>
      <c r="E36" s="47"/>
      <c r="F36" s="48"/>
      <c r="G36" s="48"/>
      <c r="H36" s="49"/>
      <c r="I36" s="49"/>
    </row>
    <row r="37" spans="1:9" s="26" customFormat="1" ht="27.75" customHeight="1">
      <c r="A37" s="42"/>
      <c r="B37" s="42"/>
      <c r="C37" s="50"/>
      <c r="D37" s="47"/>
      <c r="E37" s="47"/>
      <c r="F37" s="47"/>
      <c r="G37" s="47"/>
      <c r="H37" s="47"/>
      <c r="I37" s="47"/>
    </row>
    <row r="38" spans="1:9" s="26" customFormat="1" ht="29.25" customHeight="1">
      <c r="A38" s="7"/>
      <c r="B38" s="7"/>
      <c r="C38" s="6"/>
      <c r="D38" s="51"/>
      <c r="E38" s="51"/>
      <c r="F38" s="51"/>
      <c r="G38" s="51"/>
      <c r="H38" s="51"/>
      <c r="I38" s="51"/>
    </row>
  </sheetData>
  <sheetProtection password="CC1A" sheet="1" objects="1" scenarios="1"/>
  <mergeCells count="27">
    <mergeCell ref="C8:I8"/>
    <mergeCell ref="I1:J1"/>
    <mergeCell ref="G2:J2"/>
    <mergeCell ref="B4:C4"/>
    <mergeCell ref="C6:I6"/>
    <mergeCell ref="C7:I7"/>
    <mergeCell ref="C21:I21"/>
    <mergeCell ref="C9:I9"/>
    <mergeCell ref="C10:I10"/>
    <mergeCell ref="C11:I11"/>
    <mergeCell ref="C12:I12"/>
    <mergeCell ref="C13:I13"/>
    <mergeCell ref="C14:I14"/>
    <mergeCell ref="C15:I15"/>
    <mergeCell ref="C17:I17"/>
    <mergeCell ref="C18:I18"/>
    <mergeCell ref="C19:I19"/>
    <mergeCell ref="C20:I20"/>
    <mergeCell ref="C31:I31"/>
    <mergeCell ref="C33:I33"/>
    <mergeCell ref="C35:I35"/>
    <mergeCell ref="C23:I23"/>
    <mergeCell ref="C24:I24"/>
    <mergeCell ref="C25:I25"/>
    <mergeCell ref="C26:I26"/>
    <mergeCell ref="C27:I27"/>
    <mergeCell ref="C29:I29"/>
  </mergeCells>
  <pageMargins left="0.78740157480314965" right="0.39370078740157483" top="0.23622047244094491" bottom="0.55118110236220474" header="0.15748031496062992" footer="0.27559055118110237"/>
  <pageSetup paperSize="9" scale="90" firstPageNumber="2" fitToHeight="0" orientation="portrait" useFirstPageNumber="1" r:id="rId1"/>
  <headerFooter alignWithMargins="0">
    <oddFooter>&amp;C&amp;9Stranica &amp;P od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view="pageBreakPreview" topLeftCell="A11" zoomScaleSheetLayoutView="100" zoomScalePageLayoutView="85" workbookViewId="0"/>
  </sheetViews>
  <sheetFormatPr defaultRowHeight="15"/>
  <cols>
    <col min="1" max="1" width="3.7109375" style="68" customWidth="1"/>
    <col min="2" max="2" width="1.28515625" style="68" customWidth="1"/>
    <col min="3" max="3" width="33.7109375" style="68" customWidth="1"/>
    <col min="4" max="4" width="8.7109375" style="68" customWidth="1"/>
    <col min="5" max="5" width="6.140625" style="68" customWidth="1"/>
    <col min="6" max="6" width="6.7109375" style="68" customWidth="1"/>
    <col min="7" max="7" width="3" style="68" customWidth="1"/>
    <col min="8" max="8" width="11.28515625" style="68" customWidth="1"/>
    <col min="9" max="9" width="5.140625" style="68" customWidth="1"/>
    <col min="10" max="10" width="14.7109375" style="68" customWidth="1"/>
    <col min="11" max="11" width="14.42578125" style="68" customWidth="1"/>
    <col min="12" max="16384" width="9.140625" style="68"/>
  </cols>
  <sheetData>
    <row r="1" spans="1:10" s="56" customFormat="1" ht="15" customHeight="1">
      <c r="A1" s="21"/>
      <c r="B1" s="52"/>
      <c r="C1" s="53"/>
      <c r="D1" s="54"/>
      <c r="E1" s="54"/>
      <c r="F1" s="55"/>
      <c r="G1" s="55"/>
      <c r="H1" s="426" t="str">
        <f>'EL - naslovna'!$D$18</f>
        <v>svibanj 2016.</v>
      </c>
      <c r="I1" s="426"/>
      <c r="J1" s="426"/>
    </row>
    <row r="2" spans="1:10" s="56" customFormat="1" ht="15" customHeight="1">
      <c r="A2" s="57"/>
      <c r="B2" s="58"/>
      <c r="C2" s="59"/>
      <c r="D2" s="59"/>
      <c r="E2" s="59"/>
      <c r="F2" s="427" t="str">
        <f>'EL - naslovna'!$F$2</f>
        <v>Troškovnik: PPO Veseljko - EL</v>
      </c>
      <c r="G2" s="427"/>
      <c r="H2" s="427"/>
      <c r="I2" s="427"/>
      <c r="J2" s="427"/>
    </row>
    <row r="3" spans="1:10" s="56" customFormat="1" ht="15" customHeight="1">
      <c r="A3" s="60"/>
      <c r="B3" s="61"/>
      <c r="C3" s="62"/>
      <c r="D3" s="62"/>
      <c r="E3" s="62"/>
      <c r="F3" s="63"/>
      <c r="G3" s="63"/>
      <c r="H3" s="64"/>
      <c r="I3" s="62"/>
      <c r="J3" s="65"/>
    </row>
    <row r="4" spans="1:10" ht="37.5" customHeight="1">
      <c r="A4" s="66">
        <v>1</v>
      </c>
      <c r="B4" s="67"/>
      <c r="C4" s="428" t="s">
        <v>295</v>
      </c>
      <c r="D4" s="428"/>
      <c r="E4" s="428"/>
      <c r="F4" s="428"/>
      <c r="G4" s="428"/>
      <c r="H4" s="428"/>
      <c r="I4" s="428"/>
      <c r="J4" s="428"/>
    </row>
    <row r="5" spans="1:10" ht="16.5" customHeight="1">
      <c r="A5" s="66"/>
      <c r="B5" s="67"/>
      <c r="C5" s="153"/>
      <c r="D5" s="153"/>
      <c r="E5" s="153"/>
      <c r="F5" s="153"/>
      <c r="G5" s="153"/>
      <c r="H5" s="153"/>
      <c r="I5" s="153"/>
      <c r="J5" s="153"/>
    </row>
    <row r="6" spans="1:10" ht="52.5" customHeight="1">
      <c r="A6" s="421" t="s">
        <v>296</v>
      </c>
      <c r="B6" s="421"/>
      <c r="C6" s="422" t="s">
        <v>297</v>
      </c>
      <c r="D6" s="423"/>
      <c r="E6" s="423"/>
      <c r="F6" s="423"/>
      <c r="G6" s="423"/>
      <c r="H6" s="423"/>
      <c r="I6" s="423"/>
      <c r="J6" s="423"/>
    </row>
    <row r="7" spans="1:10" ht="17.100000000000001" customHeight="1">
      <c r="A7" s="60"/>
      <c r="B7" s="70" t="s">
        <v>298</v>
      </c>
      <c r="C7" s="425" t="s">
        <v>299</v>
      </c>
      <c r="D7" s="425"/>
      <c r="E7" s="425"/>
      <c r="F7" s="425"/>
      <c r="G7" s="425"/>
      <c r="H7" s="425"/>
      <c r="I7" s="64" t="s">
        <v>300</v>
      </c>
      <c r="J7" s="71"/>
    </row>
    <row r="8" spans="1:10" ht="17.100000000000001" customHeight="1">
      <c r="A8" s="60"/>
      <c r="B8" s="70" t="s">
        <v>298</v>
      </c>
      <c r="C8" s="425" t="s">
        <v>301</v>
      </c>
      <c r="D8" s="425"/>
      <c r="E8" s="425"/>
      <c r="F8" s="425"/>
      <c r="G8" s="425"/>
      <c r="H8" s="425"/>
      <c r="I8" s="64" t="s">
        <v>300</v>
      </c>
      <c r="J8" s="71"/>
    </row>
    <row r="9" spans="1:10" ht="17.100000000000001" customHeight="1">
      <c r="A9" s="60"/>
      <c r="B9" s="70" t="s">
        <v>298</v>
      </c>
      <c r="C9" s="425" t="s">
        <v>302</v>
      </c>
      <c r="D9" s="425"/>
      <c r="E9" s="425"/>
      <c r="F9" s="425"/>
      <c r="G9" s="425"/>
      <c r="H9" s="425"/>
      <c r="I9" s="64" t="s">
        <v>303</v>
      </c>
      <c r="J9" s="71"/>
    </row>
    <row r="10" spans="1:10" ht="17.100000000000001" customHeight="1">
      <c r="A10" s="60"/>
      <c r="B10" s="70" t="s">
        <v>298</v>
      </c>
      <c r="C10" s="425" t="s">
        <v>304</v>
      </c>
      <c r="D10" s="425"/>
      <c r="E10" s="425"/>
      <c r="F10" s="425"/>
      <c r="G10" s="425"/>
      <c r="H10" s="425"/>
      <c r="I10" s="64" t="s">
        <v>303</v>
      </c>
      <c r="J10" s="71"/>
    </row>
    <row r="11" spans="1:10" ht="17.100000000000001" customHeight="1">
      <c r="A11" s="60"/>
      <c r="B11" s="70" t="s">
        <v>298</v>
      </c>
      <c r="C11" s="425" t="s">
        <v>305</v>
      </c>
      <c r="D11" s="425"/>
      <c r="E11" s="425"/>
      <c r="F11" s="425"/>
      <c r="G11" s="425"/>
      <c r="H11" s="425"/>
      <c r="I11" s="64" t="s">
        <v>300</v>
      </c>
      <c r="J11" s="71"/>
    </row>
    <row r="12" spans="1:10" ht="17.100000000000001" customHeight="1">
      <c r="A12" s="60"/>
      <c r="B12" s="70" t="s">
        <v>298</v>
      </c>
      <c r="C12" s="425" t="s">
        <v>306</v>
      </c>
      <c r="D12" s="425"/>
      <c r="E12" s="425"/>
      <c r="F12" s="425"/>
      <c r="G12" s="425"/>
      <c r="H12" s="425"/>
      <c r="I12" s="64" t="s">
        <v>307</v>
      </c>
      <c r="J12" s="71"/>
    </row>
    <row r="13" spans="1:10" ht="17.100000000000001" customHeight="1">
      <c r="A13" s="60"/>
      <c r="B13" s="70" t="s">
        <v>298</v>
      </c>
      <c r="C13" s="425" t="s">
        <v>308</v>
      </c>
      <c r="D13" s="425"/>
      <c r="E13" s="425"/>
      <c r="F13" s="425"/>
      <c r="G13" s="425"/>
      <c r="H13" s="425"/>
      <c r="I13" s="64" t="s">
        <v>309</v>
      </c>
      <c r="J13" s="71"/>
    </row>
    <row r="14" spans="1:10" ht="17.100000000000001" customHeight="1">
      <c r="A14" s="60"/>
      <c r="B14" s="70" t="s">
        <v>298</v>
      </c>
      <c r="C14" s="425" t="s">
        <v>310</v>
      </c>
      <c r="D14" s="425"/>
      <c r="E14" s="425"/>
      <c r="F14" s="425"/>
      <c r="G14" s="425"/>
      <c r="H14" s="425"/>
      <c r="I14" s="64" t="s">
        <v>303</v>
      </c>
      <c r="J14" s="71"/>
    </row>
    <row r="15" spans="1:10" ht="12.75" customHeight="1">
      <c r="A15" s="60"/>
      <c r="B15" s="70"/>
      <c r="C15" s="152"/>
      <c r="D15" s="152"/>
      <c r="E15" s="152"/>
      <c r="F15" s="152"/>
      <c r="G15" s="152"/>
      <c r="H15" s="152"/>
      <c r="I15" s="64"/>
      <c r="J15" s="71"/>
    </row>
    <row r="16" spans="1:10" ht="15.75">
      <c r="A16" s="72"/>
      <c r="B16" s="73"/>
      <c r="C16" s="74"/>
      <c r="D16" s="75" t="s">
        <v>323</v>
      </c>
      <c r="E16" s="76">
        <v>1</v>
      </c>
      <c r="F16" s="77"/>
      <c r="G16" s="78" t="s">
        <v>311</v>
      </c>
      <c r="H16" s="249"/>
      <c r="I16" s="80" t="s">
        <v>4</v>
      </c>
      <c r="J16" s="81">
        <f>E16*H16</f>
        <v>0</v>
      </c>
    </row>
    <row r="17" spans="1:10" ht="15.75">
      <c r="A17" s="72"/>
      <c r="B17" s="73"/>
      <c r="C17" s="74"/>
      <c r="D17" s="82"/>
      <c r="E17" s="83"/>
      <c r="F17" s="84"/>
      <c r="G17" s="74"/>
      <c r="H17" s="85"/>
      <c r="I17" s="86"/>
      <c r="J17" s="84"/>
    </row>
    <row r="18" spans="1:10" ht="19.5" customHeight="1">
      <c r="A18" s="421" t="s">
        <v>312</v>
      </c>
      <c r="B18" s="421"/>
      <c r="C18" s="422" t="s">
        <v>313</v>
      </c>
      <c r="D18" s="423"/>
      <c r="E18" s="423"/>
      <c r="F18" s="423"/>
      <c r="G18" s="423"/>
      <c r="H18" s="423"/>
      <c r="I18" s="423"/>
      <c r="J18" s="423"/>
    </row>
    <row r="19" spans="1:10" ht="15.75">
      <c r="A19" s="72"/>
      <c r="B19" s="73"/>
      <c r="C19" s="74"/>
      <c r="D19" s="75" t="s">
        <v>314</v>
      </c>
      <c r="E19" s="76">
        <v>20</v>
      </c>
      <c r="F19" s="77"/>
      <c r="G19" s="78" t="s">
        <v>311</v>
      </c>
      <c r="H19" s="249"/>
      <c r="I19" s="80" t="s">
        <v>4</v>
      </c>
      <c r="J19" s="81">
        <f>E19*H19</f>
        <v>0</v>
      </c>
    </row>
    <row r="20" spans="1:10" ht="15.75">
      <c r="A20" s="72"/>
      <c r="B20" s="73"/>
      <c r="C20" s="74"/>
      <c r="D20" s="82"/>
      <c r="E20" s="83"/>
      <c r="F20" s="84"/>
      <c r="G20" s="74"/>
      <c r="H20" s="85"/>
      <c r="I20" s="86"/>
      <c r="J20" s="84"/>
    </row>
    <row r="21" spans="1:10" ht="19.5" customHeight="1">
      <c r="A21" s="421" t="s">
        <v>315</v>
      </c>
      <c r="B21" s="421"/>
      <c r="C21" s="422" t="s">
        <v>316</v>
      </c>
      <c r="D21" s="423"/>
      <c r="E21" s="423"/>
      <c r="F21" s="423"/>
      <c r="G21" s="423"/>
      <c r="H21" s="423"/>
      <c r="I21" s="423"/>
      <c r="J21" s="423"/>
    </row>
    <row r="22" spans="1:10" ht="15.75">
      <c r="A22" s="72"/>
      <c r="B22" s="73"/>
      <c r="C22" s="74"/>
      <c r="D22" s="75" t="s">
        <v>314</v>
      </c>
      <c r="E22" s="76">
        <v>20</v>
      </c>
      <c r="F22" s="77"/>
      <c r="G22" s="78" t="s">
        <v>311</v>
      </c>
      <c r="H22" s="249"/>
      <c r="I22" s="80" t="s">
        <v>4</v>
      </c>
      <c r="J22" s="81">
        <f>E22*H22</f>
        <v>0</v>
      </c>
    </row>
    <row r="23" spans="1:10" ht="15.75">
      <c r="A23" s="72"/>
      <c r="B23" s="73"/>
      <c r="C23" s="74"/>
      <c r="D23" s="82"/>
      <c r="E23" s="83"/>
      <c r="F23" s="84"/>
      <c r="G23" s="74"/>
      <c r="H23" s="85"/>
      <c r="I23" s="86"/>
      <c r="J23" s="84"/>
    </row>
    <row r="24" spans="1:10" ht="29.25" customHeight="1">
      <c r="A24" s="421" t="s">
        <v>317</v>
      </c>
      <c r="B24" s="421"/>
      <c r="C24" s="422" t="s">
        <v>318</v>
      </c>
      <c r="D24" s="423"/>
      <c r="E24" s="423"/>
      <c r="F24" s="423"/>
      <c r="G24" s="423"/>
      <c r="H24" s="423"/>
      <c r="I24" s="423"/>
      <c r="J24" s="423"/>
    </row>
    <row r="25" spans="1:10" ht="15.75">
      <c r="A25" s="72"/>
      <c r="B25" s="73"/>
      <c r="C25" s="74"/>
      <c r="D25" s="75" t="s">
        <v>314</v>
      </c>
      <c r="E25" s="76">
        <v>40</v>
      </c>
      <c r="F25" s="77"/>
      <c r="G25" s="78" t="s">
        <v>311</v>
      </c>
      <c r="H25" s="249"/>
      <c r="I25" s="80" t="s">
        <v>4</v>
      </c>
      <c r="J25" s="81">
        <f>E25*H25</f>
        <v>0</v>
      </c>
    </row>
    <row r="26" spans="1:10" ht="15.75">
      <c r="A26" s="72"/>
      <c r="B26" s="73"/>
      <c r="C26" s="74"/>
      <c r="D26" s="82"/>
      <c r="E26" s="83"/>
      <c r="F26" s="84"/>
      <c r="G26" s="74"/>
      <c r="H26" s="85"/>
      <c r="I26" s="86"/>
      <c r="J26" s="84"/>
    </row>
    <row r="27" spans="1:10" ht="36" customHeight="1">
      <c r="A27" s="421" t="s">
        <v>319</v>
      </c>
      <c r="B27" s="421"/>
      <c r="C27" s="422" t="s">
        <v>320</v>
      </c>
      <c r="D27" s="423"/>
      <c r="E27" s="423"/>
      <c r="F27" s="423"/>
      <c r="G27" s="423"/>
      <c r="H27" s="423"/>
      <c r="I27" s="423"/>
      <c r="J27" s="423"/>
    </row>
    <row r="28" spans="1:10" ht="15.75">
      <c r="A28" s="72"/>
      <c r="B28" s="73"/>
      <c r="C28" s="74"/>
      <c r="D28" s="75" t="s">
        <v>5</v>
      </c>
      <c r="E28" s="76">
        <v>1</v>
      </c>
      <c r="F28" s="77"/>
      <c r="G28" s="78" t="s">
        <v>311</v>
      </c>
      <c r="H28" s="249">
        <v>0</v>
      </c>
      <c r="I28" s="80" t="s">
        <v>4</v>
      </c>
      <c r="J28" s="81">
        <f>E28*H28</f>
        <v>0</v>
      </c>
    </row>
    <row r="29" spans="1:10" ht="15.75">
      <c r="A29" s="72"/>
      <c r="B29" s="73"/>
      <c r="C29" s="74"/>
      <c r="D29" s="82"/>
      <c r="E29" s="83"/>
      <c r="F29" s="84"/>
      <c r="G29" s="74"/>
      <c r="H29" s="85"/>
      <c r="I29" s="86"/>
      <c r="J29" s="84"/>
    </row>
    <row r="30" spans="1:10" ht="21" customHeight="1">
      <c r="A30" s="421" t="s">
        <v>321</v>
      </c>
      <c r="B30" s="421"/>
      <c r="C30" s="422" t="s">
        <v>322</v>
      </c>
      <c r="D30" s="423"/>
      <c r="E30" s="423"/>
      <c r="F30" s="423"/>
      <c r="G30" s="423"/>
      <c r="H30" s="423"/>
      <c r="I30" s="423"/>
      <c r="J30" s="423"/>
    </row>
    <row r="31" spans="1:10" ht="15.75">
      <c r="A31" s="72"/>
      <c r="B31" s="73"/>
      <c r="C31" s="74"/>
      <c r="D31" s="75" t="s">
        <v>323</v>
      </c>
      <c r="E31" s="76">
        <v>1</v>
      </c>
      <c r="F31" s="77"/>
      <c r="G31" s="78" t="s">
        <v>311</v>
      </c>
      <c r="H31" s="249"/>
      <c r="I31" s="80" t="s">
        <v>4</v>
      </c>
      <c r="J31" s="81">
        <f>E31*H31</f>
        <v>0</v>
      </c>
    </row>
    <row r="32" spans="1:10" ht="15.75">
      <c r="A32" s="72"/>
      <c r="B32" s="73"/>
      <c r="C32" s="74"/>
      <c r="D32" s="82"/>
      <c r="E32" s="83"/>
      <c r="F32" s="84"/>
      <c r="G32" s="74"/>
      <c r="H32" s="85"/>
      <c r="I32" s="86"/>
      <c r="J32" s="84"/>
    </row>
    <row r="33" spans="1:10" ht="21" customHeight="1">
      <c r="A33" s="421" t="s">
        <v>324</v>
      </c>
      <c r="B33" s="421"/>
      <c r="C33" s="422" t="s">
        <v>325</v>
      </c>
      <c r="D33" s="423"/>
      <c r="E33" s="423"/>
      <c r="F33" s="423"/>
      <c r="G33" s="423"/>
      <c r="H33" s="423"/>
      <c r="I33" s="423"/>
      <c r="J33" s="423"/>
    </row>
    <row r="34" spans="1:10" ht="15.75">
      <c r="A34" s="72"/>
      <c r="B34" s="73"/>
      <c r="C34" s="74"/>
      <c r="D34" s="75" t="s">
        <v>323</v>
      </c>
      <c r="E34" s="76">
        <v>1</v>
      </c>
      <c r="F34" s="77"/>
      <c r="G34" s="78" t="s">
        <v>311</v>
      </c>
      <c r="H34" s="249"/>
      <c r="I34" s="80" t="s">
        <v>4</v>
      </c>
      <c r="J34" s="81">
        <f>E34*H34</f>
        <v>0</v>
      </c>
    </row>
    <row r="35" spans="1:10" ht="15.75">
      <c r="A35" s="72"/>
      <c r="B35" s="73"/>
      <c r="C35" s="74"/>
      <c r="D35" s="82"/>
      <c r="E35" s="83"/>
      <c r="F35" s="84"/>
      <c r="G35" s="74"/>
      <c r="H35" s="85"/>
      <c r="I35" s="86"/>
      <c r="J35" s="84"/>
    </row>
    <row r="36" spans="1:10" ht="17.25" customHeight="1">
      <c r="A36" s="421" t="s">
        <v>326</v>
      </c>
      <c r="B36" s="421"/>
      <c r="C36" s="422" t="s">
        <v>327</v>
      </c>
      <c r="D36" s="423"/>
      <c r="E36" s="423"/>
      <c r="F36" s="423"/>
      <c r="G36" s="423"/>
      <c r="H36" s="423"/>
      <c r="I36" s="423"/>
      <c r="J36" s="423"/>
    </row>
    <row r="37" spans="1:10" ht="15.75">
      <c r="A37" s="72"/>
      <c r="B37" s="73"/>
      <c r="C37" s="74"/>
      <c r="D37" s="75" t="s">
        <v>328</v>
      </c>
      <c r="E37" s="76">
        <v>32</v>
      </c>
      <c r="F37" s="77"/>
      <c r="G37" s="78" t="s">
        <v>311</v>
      </c>
      <c r="H37" s="249"/>
      <c r="I37" s="80" t="s">
        <v>4</v>
      </c>
      <c r="J37" s="81">
        <f>E37*H37</f>
        <v>0</v>
      </c>
    </row>
    <row r="38" spans="1:10" ht="15.75">
      <c r="A38" s="72"/>
      <c r="B38" s="73"/>
      <c r="C38" s="74"/>
      <c r="D38" s="82"/>
      <c r="E38" s="83"/>
      <c r="F38" s="84"/>
      <c r="G38" s="74"/>
      <c r="H38" s="85"/>
      <c r="I38" s="86"/>
      <c r="J38" s="84"/>
    </row>
    <row r="39" spans="1:10" ht="15.75">
      <c r="A39" s="80"/>
      <c r="B39" s="87"/>
      <c r="C39" s="424" t="s">
        <v>329</v>
      </c>
      <c r="D39" s="424"/>
      <c r="E39" s="424"/>
      <c r="F39" s="424"/>
      <c r="G39" s="88"/>
      <c r="H39" s="79"/>
      <c r="I39" s="89" t="s">
        <v>4</v>
      </c>
      <c r="J39" s="88">
        <f>SUM(J16:J37)</f>
        <v>0</v>
      </c>
    </row>
  </sheetData>
  <sheetProtection password="CC1A" sheet="1" objects="1" scenarios="1"/>
  <mergeCells count="28">
    <mergeCell ref="C7:H7"/>
    <mergeCell ref="H1:J1"/>
    <mergeCell ref="F2:J2"/>
    <mergeCell ref="C4:J4"/>
    <mergeCell ref="A6:B6"/>
    <mergeCell ref="C6:J6"/>
    <mergeCell ref="A24:B24"/>
    <mergeCell ref="C24:J24"/>
    <mergeCell ref="C8:H8"/>
    <mergeCell ref="C9:H9"/>
    <mergeCell ref="C10:H10"/>
    <mergeCell ref="C11:H11"/>
    <mergeCell ref="C12:H12"/>
    <mergeCell ref="C13:H13"/>
    <mergeCell ref="C14:H14"/>
    <mergeCell ref="A18:B18"/>
    <mergeCell ref="C18:J18"/>
    <mergeCell ref="A21:B21"/>
    <mergeCell ref="C21:J21"/>
    <mergeCell ref="A36:B36"/>
    <mergeCell ref="C36:J36"/>
    <mergeCell ref="C39:F39"/>
    <mergeCell ref="A27:B27"/>
    <mergeCell ref="C27:J27"/>
    <mergeCell ref="A30:B30"/>
    <mergeCell ref="C30:J30"/>
    <mergeCell ref="A33:B33"/>
    <mergeCell ref="C33:J33"/>
  </mergeCells>
  <pageMargins left="0.70866141732283472" right="0.70866141732283472" top="0.74803149606299213" bottom="0.74803149606299213" header="0.31496062992125984" footer="0.31496062992125984"/>
  <pageSetup paperSize="9" scale="94" firstPageNumber="3" fitToHeight="0" orientation="portrait" useFirstPageNumber="1" r:id="rId1"/>
  <headerFooter>
    <oddFooter>&amp;C&amp;9Stranica &amp;P od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view="pageBreakPreview" zoomScaleSheetLayoutView="100" zoomScalePageLayoutView="85" workbookViewId="0"/>
  </sheetViews>
  <sheetFormatPr defaultRowHeight="15"/>
  <cols>
    <col min="1" max="1" width="3.7109375" style="68" customWidth="1"/>
    <col min="2" max="2" width="1.28515625" style="68" customWidth="1"/>
    <col min="3" max="3" width="33.7109375" style="68" customWidth="1"/>
    <col min="4" max="4" width="8.7109375" style="68" customWidth="1"/>
    <col min="5" max="5" width="6.140625" style="68" customWidth="1"/>
    <col min="6" max="6" width="6.7109375" style="68" customWidth="1"/>
    <col min="7" max="7" width="3" style="68" customWidth="1"/>
    <col min="8" max="8" width="11.28515625" style="68" customWidth="1"/>
    <col min="9" max="9" width="5.140625" style="68" customWidth="1"/>
    <col min="10" max="10" width="14.7109375" style="68" customWidth="1"/>
    <col min="11" max="16384" width="9.140625" style="68"/>
  </cols>
  <sheetData>
    <row r="1" spans="1:10" s="56" customFormat="1" ht="15" customHeight="1">
      <c r="A1" s="21"/>
      <c r="B1" s="52"/>
      <c r="C1" s="53"/>
      <c r="D1" s="54"/>
      <c r="E1" s="54"/>
      <c r="F1" s="55"/>
      <c r="G1" s="55"/>
      <c r="H1" s="426" t="str">
        <f>'EL - naslovna'!$D$18</f>
        <v>svibanj 2016.</v>
      </c>
      <c r="I1" s="426"/>
      <c r="J1" s="426"/>
    </row>
    <row r="2" spans="1:10" s="56" customFormat="1" ht="15" customHeight="1">
      <c r="A2" s="57"/>
      <c r="B2" s="58"/>
      <c r="C2" s="59"/>
      <c r="D2" s="59"/>
      <c r="E2" s="59"/>
      <c r="F2" s="427" t="str">
        <f>'EL - naslovna'!$F$2</f>
        <v>Troškovnik: PPO Veseljko - EL</v>
      </c>
      <c r="G2" s="427"/>
      <c r="H2" s="427"/>
      <c r="I2" s="427"/>
      <c r="J2" s="427"/>
    </row>
    <row r="3" spans="1:10" s="56" customFormat="1" ht="15" customHeight="1">
      <c r="A3" s="60"/>
      <c r="B3" s="61"/>
      <c r="C3" s="62"/>
      <c r="D3" s="62"/>
      <c r="E3" s="62"/>
      <c r="F3" s="63"/>
      <c r="G3" s="63"/>
      <c r="H3" s="64"/>
      <c r="I3" s="62"/>
      <c r="J3" s="65"/>
    </row>
    <row r="4" spans="1:10" ht="18.75">
      <c r="A4" s="66">
        <v>2</v>
      </c>
      <c r="B4" s="67"/>
      <c r="C4" s="430" t="s">
        <v>330</v>
      </c>
      <c r="D4" s="430"/>
      <c r="E4" s="430"/>
      <c r="F4" s="430"/>
      <c r="G4" s="430"/>
      <c r="H4" s="430"/>
      <c r="I4" s="430"/>
      <c r="J4" s="430"/>
    </row>
    <row r="5" spans="1:10" ht="9" customHeight="1">
      <c r="A5" s="66"/>
      <c r="B5" s="67"/>
      <c r="C5" s="90"/>
      <c r="D5" s="90"/>
      <c r="E5" s="90"/>
      <c r="F5" s="90"/>
      <c r="G5" s="90"/>
      <c r="H5" s="90"/>
      <c r="I5" s="90"/>
      <c r="J5" s="90"/>
    </row>
    <row r="6" spans="1:10" ht="115.5" customHeight="1">
      <c r="A6" s="452" t="s">
        <v>331</v>
      </c>
      <c r="B6" s="431" t="s">
        <v>668</v>
      </c>
      <c r="C6" s="431"/>
      <c r="D6" s="431"/>
      <c r="E6" s="431"/>
      <c r="F6" s="431"/>
      <c r="G6" s="431"/>
      <c r="H6" s="431"/>
      <c r="I6" s="431"/>
      <c r="J6" s="431"/>
    </row>
    <row r="7" spans="1:10" ht="15.75">
      <c r="A7" s="94"/>
      <c r="B7" s="95"/>
      <c r="C7" s="96"/>
      <c r="D7" s="94"/>
      <c r="E7" s="97"/>
      <c r="F7" s="98"/>
      <c r="G7" s="98"/>
      <c r="H7" s="99"/>
      <c r="I7" s="100"/>
      <c r="J7" s="101"/>
    </row>
    <row r="8" spans="1:10" ht="15.75">
      <c r="A8" s="92"/>
      <c r="B8" s="73"/>
      <c r="C8" s="93"/>
      <c r="D8" s="75" t="s">
        <v>5</v>
      </c>
      <c r="E8" s="76">
        <v>4</v>
      </c>
      <c r="F8" s="77"/>
      <c r="G8" s="78" t="s">
        <v>311</v>
      </c>
      <c r="H8" s="249"/>
      <c r="I8" s="80" t="s">
        <v>4</v>
      </c>
      <c r="J8" s="81">
        <f>E8*H8</f>
        <v>0</v>
      </c>
    </row>
    <row r="9" spans="1:10" ht="15.75">
      <c r="A9" s="94"/>
      <c r="B9" s="95"/>
      <c r="C9" s="13"/>
      <c r="D9" s="94"/>
      <c r="E9" s="97"/>
      <c r="F9" s="98"/>
      <c r="G9" s="98"/>
      <c r="H9" s="99"/>
      <c r="I9" s="100"/>
      <c r="J9" s="101"/>
    </row>
    <row r="10" spans="1:10" ht="105.75" customHeight="1">
      <c r="A10" s="452" t="s">
        <v>332</v>
      </c>
      <c r="B10" s="432" t="s">
        <v>333</v>
      </c>
      <c r="C10" s="432"/>
      <c r="D10" s="432"/>
      <c r="E10" s="432"/>
      <c r="F10" s="432"/>
      <c r="G10" s="432"/>
      <c r="H10" s="432"/>
      <c r="I10" s="432"/>
      <c r="J10" s="432"/>
    </row>
    <row r="11" spans="1:10" ht="15.75">
      <c r="A11" s="102"/>
      <c r="B11" s="103"/>
      <c r="C11" s="104"/>
      <c r="D11" s="105" t="s">
        <v>314</v>
      </c>
      <c r="E11" s="76">
        <v>60</v>
      </c>
      <c r="F11" s="77"/>
      <c r="G11" s="78" t="s">
        <v>311</v>
      </c>
      <c r="H11" s="250"/>
      <c r="I11" s="80" t="s">
        <v>4</v>
      </c>
      <c r="J11" s="81">
        <f>E11*H11</f>
        <v>0</v>
      </c>
    </row>
    <row r="12" spans="1:10" ht="15.75">
      <c r="A12" s="86"/>
      <c r="B12" s="106"/>
      <c r="C12" s="96"/>
      <c r="D12" s="94"/>
      <c r="E12" s="97"/>
      <c r="F12" s="98"/>
      <c r="G12" s="98"/>
      <c r="H12" s="85"/>
      <c r="I12" s="100"/>
      <c r="J12" s="98"/>
    </row>
    <row r="13" spans="1:10" ht="109.5" customHeight="1">
      <c r="A13" s="452" t="s">
        <v>334</v>
      </c>
      <c r="B13" s="432" t="s">
        <v>335</v>
      </c>
      <c r="C13" s="432"/>
      <c r="D13" s="432"/>
      <c r="E13" s="432"/>
      <c r="F13" s="432"/>
      <c r="G13" s="432"/>
      <c r="H13" s="432"/>
      <c r="I13" s="432"/>
      <c r="J13" s="432"/>
    </row>
    <row r="14" spans="1:10" ht="15.75">
      <c r="A14" s="102"/>
      <c r="B14" s="103"/>
      <c r="C14" s="104"/>
      <c r="D14" s="105" t="s">
        <v>323</v>
      </c>
      <c r="E14" s="76">
        <v>1</v>
      </c>
      <c r="F14" s="77"/>
      <c r="G14" s="78" t="s">
        <v>311</v>
      </c>
      <c r="H14" s="250"/>
      <c r="I14" s="80" t="s">
        <v>4</v>
      </c>
      <c r="J14" s="81">
        <f>E14*H14</f>
        <v>0</v>
      </c>
    </row>
    <row r="15" spans="1:10" ht="15.75">
      <c r="A15" s="86"/>
      <c r="B15" s="106"/>
      <c r="C15" s="96"/>
      <c r="D15" s="94"/>
      <c r="E15" s="97"/>
      <c r="F15" s="98"/>
      <c r="G15" s="98"/>
      <c r="H15" s="85"/>
      <c r="I15" s="100"/>
      <c r="J15" s="98"/>
    </row>
    <row r="16" spans="1:10" ht="24.75" customHeight="1">
      <c r="A16" s="450" t="s">
        <v>336</v>
      </c>
      <c r="B16" s="450"/>
      <c r="C16" s="422" t="s">
        <v>337</v>
      </c>
      <c r="D16" s="423"/>
      <c r="E16" s="423"/>
      <c r="F16" s="423"/>
      <c r="G16" s="423"/>
      <c r="H16" s="423"/>
      <c r="I16" s="423"/>
      <c r="J16" s="423"/>
    </row>
    <row r="17" spans="1:10" ht="15.75">
      <c r="A17" s="72"/>
      <c r="B17" s="73"/>
      <c r="C17" s="74"/>
      <c r="D17" s="75" t="s">
        <v>328</v>
      </c>
      <c r="E17" s="76">
        <v>16</v>
      </c>
      <c r="F17" s="77"/>
      <c r="G17" s="78" t="s">
        <v>311</v>
      </c>
      <c r="H17" s="249"/>
      <c r="I17" s="80" t="s">
        <v>4</v>
      </c>
      <c r="J17" s="81">
        <f>E17*H17</f>
        <v>0</v>
      </c>
    </row>
    <row r="18" spans="1:10" ht="15.75">
      <c r="A18" s="72"/>
      <c r="B18" s="73"/>
      <c r="C18" s="74"/>
      <c r="D18" s="107"/>
      <c r="E18" s="76"/>
      <c r="F18" s="77"/>
      <c r="G18" s="78"/>
      <c r="H18" s="79"/>
      <c r="I18" s="80"/>
      <c r="J18" s="77"/>
    </row>
    <row r="19" spans="1:10" ht="15.75">
      <c r="A19" s="80"/>
      <c r="B19" s="87"/>
      <c r="C19" s="429" t="s">
        <v>338</v>
      </c>
      <c r="D19" s="429"/>
      <c r="E19" s="429"/>
      <c r="F19" s="429"/>
      <c r="G19" s="429"/>
      <c r="H19" s="429"/>
      <c r="I19" s="89" t="s">
        <v>4</v>
      </c>
      <c r="J19" s="88">
        <f>SUM(J8:J17)</f>
        <v>0</v>
      </c>
    </row>
  </sheetData>
  <sheetProtection password="CC1A" sheet="1" objects="1" scenarios="1"/>
  <mergeCells count="9">
    <mergeCell ref="A16:B16"/>
    <mergeCell ref="C16:J16"/>
    <mergeCell ref="C19:H19"/>
    <mergeCell ref="H1:J1"/>
    <mergeCell ref="F2:J2"/>
    <mergeCell ref="C4:J4"/>
    <mergeCell ref="B6:J6"/>
    <mergeCell ref="B10:J10"/>
    <mergeCell ref="B13:J13"/>
  </mergeCells>
  <pageMargins left="0.70866141732283472" right="0.70866141732283472" top="0.74803149606299213" bottom="0.74803149606299213" header="0.31496062992125984" footer="0.31496062992125984"/>
  <pageSetup paperSize="9" scale="94" firstPageNumber="4" fitToHeight="0" orientation="portrait" useFirstPageNumber="1" r:id="rId1"/>
  <headerFooter>
    <oddFooter>&amp;C&amp;9Stranica &amp;P od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0"/>
  <sheetViews>
    <sheetView showGridLines="0" view="pageBreakPreview" topLeftCell="A161" zoomScaleSheetLayoutView="100" zoomScalePageLayoutView="85" workbookViewId="0">
      <selection activeCell="J184" sqref="J184"/>
    </sheetView>
  </sheetViews>
  <sheetFormatPr defaultRowHeight="15"/>
  <cols>
    <col min="1" max="1" width="3.7109375" style="68" customWidth="1"/>
    <col min="2" max="2" width="1.28515625" style="68" customWidth="1"/>
    <col min="3" max="3" width="33.7109375" style="68" customWidth="1"/>
    <col min="4" max="4" width="8.7109375" style="68" customWidth="1"/>
    <col min="5" max="5" width="6.140625" style="68" customWidth="1"/>
    <col min="6" max="6" width="6.7109375" style="68" customWidth="1"/>
    <col min="7" max="7" width="3" style="68" customWidth="1"/>
    <col min="8" max="8" width="11.28515625" style="68" customWidth="1"/>
    <col min="9" max="9" width="5.140625" style="68" customWidth="1"/>
    <col min="10" max="10" width="14.7109375" style="68" customWidth="1"/>
    <col min="11" max="11" width="14.42578125" style="68" customWidth="1"/>
    <col min="12" max="16384" width="9.140625" style="68"/>
  </cols>
  <sheetData>
    <row r="1" spans="1:10" s="56" customFormat="1" ht="15" customHeight="1">
      <c r="A1" s="21"/>
      <c r="B1" s="52"/>
      <c r="C1" s="53"/>
      <c r="D1" s="54"/>
      <c r="E1" s="54"/>
      <c r="F1" s="55"/>
      <c r="G1" s="55"/>
      <c r="H1" s="426" t="str">
        <f>'EL - naslovna'!$D$18</f>
        <v>svibanj 2016.</v>
      </c>
      <c r="I1" s="426"/>
      <c r="J1" s="426"/>
    </row>
    <row r="2" spans="1:10" s="56" customFormat="1" ht="15" customHeight="1">
      <c r="A2" s="57"/>
      <c r="B2" s="58"/>
      <c r="C2" s="59"/>
      <c r="D2" s="59"/>
      <c r="E2" s="59"/>
      <c r="F2" s="427" t="str">
        <f>'EL - naslovna'!$F$2</f>
        <v>Troškovnik: PPO Veseljko - EL</v>
      </c>
      <c r="G2" s="427"/>
      <c r="H2" s="427"/>
      <c r="I2" s="427"/>
      <c r="J2" s="427"/>
    </row>
    <row r="3" spans="1:10" s="56" customFormat="1" ht="15" customHeight="1">
      <c r="A3" s="60"/>
      <c r="B3" s="61"/>
      <c r="C3" s="62"/>
      <c r="D3" s="62"/>
      <c r="E3" s="62"/>
      <c r="F3" s="63"/>
      <c r="G3" s="63"/>
      <c r="H3" s="64"/>
      <c r="I3" s="62"/>
      <c r="J3" s="65"/>
    </row>
    <row r="4" spans="1:10" ht="37.5" customHeight="1">
      <c r="A4" s="66">
        <v>3</v>
      </c>
      <c r="B4" s="67"/>
      <c r="C4" s="428" t="s">
        <v>339</v>
      </c>
      <c r="D4" s="428"/>
      <c r="E4" s="428"/>
      <c r="F4" s="428"/>
      <c r="G4" s="428"/>
      <c r="H4" s="428"/>
      <c r="I4" s="428"/>
      <c r="J4" s="428"/>
    </row>
    <row r="5" spans="1:10" ht="16.5" customHeight="1">
      <c r="A5" s="66"/>
      <c r="B5" s="67"/>
      <c r="C5" s="69"/>
      <c r="D5" s="69"/>
      <c r="E5" s="69"/>
      <c r="F5" s="69"/>
      <c r="G5" s="69"/>
      <c r="H5" s="69"/>
      <c r="I5" s="69"/>
      <c r="J5" s="69"/>
    </row>
    <row r="6" spans="1:10" customFormat="1" ht="117.75" customHeight="1">
      <c r="A6" s="448" t="s">
        <v>340</v>
      </c>
      <c r="B6" s="433" t="s">
        <v>669</v>
      </c>
      <c r="C6" s="433"/>
      <c r="D6" s="433"/>
      <c r="E6" s="433"/>
      <c r="F6" s="433"/>
      <c r="G6" s="433"/>
      <c r="H6" s="433"/>
      <c r="I6" s="433"/>
      <c r="J6" s="433"/>
    </row>
    <row r="7" spans="1:10" customFormat="1" ht="15.75">
      <c r="A7" s="349"/>
      <c r="B7" s="350"/>
      <c r="C7" s="351"/>
      <c r="D7" s="352" t="s">
        <v>323</v>
      </c>
      <c r="E7" s="353">
        <v>1</v>
      </c>
      <c r="F7" s="77"/>
      <c r="G7" s="354" t="s">
        <v>311</v>
      </c>
      <c r="H7" s="249"/>
      <c r="I7" s="356" t="s">
        <v>4</v>
      </c>
      <c r="J7" s="81">
        <f>E7*H7</f>
        <v>0</v>
      </c>
    </row>
    <row r="8" spans="1:10" customFormat="1" ht="15.75">
      <c r="A8" s="349"/>
      <c r="B8" s="350"/>
      <c r="C8" s="351"/>
      <c r="D8" s="357"/>
      <c r="E8" s="358"/>
      <c r="F8" s="84"/>
      <c r="G8" s="351"/>
      <c r="H8" s="359"/>
      <c r="I8" s="360"/>
      <c r="J8" s="84"/>
    </row>
    <row r="9" spans="1:10" customFormat="1" ht="63.75" customHeight="1">
      <c r="A9" s="448" t="s">
        <v>341</v>
      </c>
      <c r="B9" s="433" t="s">
        <v>670</v>
      </c>
      <c r="C9" s="433"/>
      <c r="D9" s="433"/>
      <c r="E9" s="433"/>
      <c r="F9" s="433"/>
      <c r="G9" s="433"/>
      <c r="H9" s="433"/>
      <c r="I9" s="433"/>
      <c r="J9" s="433"/>
    </row>
    <row r="10" spans="1:10" s="363" customFormat="1" ht="12.75">
      <c r="A10" s="361"/>
      <c r="B10" s="362" t="s">
        <v>671</v>
      </c>
    </row>
    <row r="11" spans="1:10" s="363" customFormat="1" ht="12.75">
      <c r="A11" s="361"/>
      <c r="B11" s="364" t="s">
        <v>672</v>
      </c>
    </row>
    <row r="12" spans="1:10" s="363" customFormat="1" ht="12.75">
      <c r="A12" s="361"/>
      <c r="B12" s="364" t="s">
        <v>673</v>
      </c>
    </row>
    <row r="13" spans="1:10" s="363" customFormat="1" ht="12.75">
      <c r="A13" s="361"/>
      <c r="B13" s="364" t="s">
        <v>674</v>
      </c>
    </row>
    <row r="14" spans="1:10" s="363" customFormat="1" ht="12.75">
      <c r="A14" s="361"/>
      <c r="B14" s="364" t="s">
        <v>675</v>
      </c>
    </row>
    <row r="15" spans="1:10" s="363" customFormat="1" ht="12.75">
      <c r="A15" s="361"/>
      <c r="B15" s="364" t="s">
        <v>676</v>
      </c>
    </row>
    <row r="16" spans="1:10" s="363" customFormat="1" ht="12.75">
      <c r="A16" s="361"/>
      <c r="B16" s="364" t="s">
        <v>677</v>
      </c>
    </row>
    <row r="17" spans="1:2" s="363" customFormat="1" ht="12.75">
      <c r="A17" s="361"/>
      <c r="B17" s="364" t="s">
        <v>678</v>
      </c>
    </row>
    <row r="18" spans="1:2" s="363" customFormat="1" ht="12.75">
      <c r="A18" s="361"/>
      <c r="B18" s="364" t="s">
        <v>679</v>
      </c>
    </row>
    <row r="19" spans="1:2" s="363" customFormat="1" ht="12.75">
      <c r="A19" s="361"/>
      <c r="B19" s="364" t="s">
        <v>680</v>
      </c>
    </row>
    <row r="20" spans="1:2" s="363" customFormat="1" ht="12.75">
      <c r="A20" s="361"/>
      <c r="B20" s="364" t="s">
        <v>681</v>
      </c>
    </row>
    <row r="21" spans="1:2" s="363" customFormat="1" ht="12.75">
      <c r="A21" s="361"/>
      <c r="B21" s="364" t="s">
        <v>682</v>
      </c>
    </row>
    <row r="22" spans="1:2" s="363" customFormat="1" ht="12.75">
      <c r="A22" s="361"/>
      <c r="B22" s="364" t="s">
        <v>683</v>
      </c>
    </row>
    <row r="23" spans="1:2" s="363" customFormat="1" ht="12.75">
      <c r="A23" s="361"/>
      <c r="B23" s="364" t="s">
        <v>684</v>
      </c>
    </row>
    <row r="24" spans="1:2" s="363" customFormat="1" ht="12.75">
      <c r="A24" s="361"/>
      <c r="B24" s="364" t="s">
        <v>685</v>
      </c>
    </row>
    <row r="25" spans="1:2" s="363" customFormat="1" ht="12.75">
      <c r="A25" s="361"/>
      <c r="B25" s="364" t="s">
        <v>686</v>
      </c>
    </row>
    <row r="26" spans="1:2" s="363" customFormat="1" ht="12.75">
      <c r="A26" s="361"/>
      <c r="B26" s="364" t="s">
        <v>687</v>
      </c>
    </row>
    <row r="27" spans="1:2" s="363" customFormat="1" ht="12.75">
      <c r="A27" s="361"/>
      <c r="B27" s="364" t="s">
        <v>688</v>
      </c>
    </row>
    <row r="28" spans="1:2" s="363" customFormat="1" ht="12.75">
      <c r="A28" s="361"/>
      <c r="B28" s="364" t="s">
        <v>689</v>
      </c>
    </row>
    <row r="29" spans="1:2" s="363" customFormat="1" ht="12.75">
      <c r="A29" s="361"/>
      <c r="B29" s="364" t="s">
        <v>690</v>
      </c>
    </row>
    <row r="30" spans="1:2" s="363" customFormat="1" ht="12.75">
      <c r="A30" s="361"/>
      <c r="B30" s="364" t="s">
        <v>691</v>
      </c>
    </row>
    <row r="31" spans="1:2" s="363" customFormat="1" ht="12.75">
      <c r="A31" s="361"/>
      <c r="B31" s="364" t="s">
        <v>692</v>
      </c>
    </row>
    <row r="32" spans="1:2" s="363" customFormat="1" ht="12.75">
      <c r="A32" s="361"/>
      <c r="B32" s="364" t="s">
        <v>693</v>
      </c>
    </row>
    <row r="33" spans="1:2" s="363" customFormat="1" ht="12.75">
      <c r="A33" s="361"/>
      <c r="B33" s="364" t="s">
        <v>694</v>
      </c>
    </row>
    <row r="34" spans="1:2" s="363" customFormat="1" ht="12.75">
      <c r="A34" s="361"/>
      <c r="B34" s="364" t="s">
        <v>695</v>
      </c>
    </row>
    <row r="35" spans="1:2" s="363" customFormat="1" ht="12.75">
      <c r="A35" s="361"/>
      <c r="B35" s="364" t="s">
        <v>696</v>
      </c>
    </row>
    <row r="36" spans="1:2" s="363" customFormat="1" ht="12.75">
      <c r="A36" s="361"/>
      <c r="B36" s="364" t="s">
        <v>697</v>
      </c>
    </row>
    <row r="37" spans="1:2" s="363" customFormat="1" ht="12.75">
      <c r="A37" s="361"/>
      <c r="B37" s="364" t="s">
        <v>698</v>
      </c>
    </row>
    <row r="38" spans="1:2" s="363" customFormat="1" ht="12.75">
      <c r="A38" s="361"/>
      <c r="B38" s="364" t="s">
        <v>699</v>
      </c>
    </row>
    <row r="39" spans="1:2" s="363" customFormat="1" ht="12.75">
      <c r="A39" s="361"/>
      <c r="B39" s="364" t="s">
        <v>700</v>
      </c>
    </row>
    <row r="40" spans="1:2" s="363" customFormat="1" ht="12.75">
      <c r="A40" s="361"/>
      <c r="B40" s="364" t="s">
        <v>701</v>
      </c>
    </row>
    <row r="41" spans="1:2" s="363" customFormat="1" ht="12.75">
      <c r="A41" s="361"/>
      <c r="B41" s="364" t="s">
        <v>702</v>
      </c>
    </row>
    <row r="42" spans="1:2" s="363" customFormat="1" ht="12.75">
      <c r="A42" s="361"/>
      <c r="B42" s="364" t="s">
        <v>703</v>
      </c>
    </row>
    <row r="43" spans="1:2" s="363" customFormat="1" ht="12.75">
      <c r="A43" s="361"/>
      <c r="B43" s="364" t="s">
        <v>704</v>
      </c>
    </row>
    <row r="44" spans="1:2" s="363" customFormat="1" ht="12.75">
      <c r="A44" s="361"/>
      <c r="B44" s="364" t="s">
        <v>705</v>
      </c>
    </row>
    <row r="45" spans="1:2" s="363" customFormat="1" ht="12.75">
      <c r="A45" s="361"/>
      <c r="B45" s="364" t="s">
        <v>706</v>
      </c>
    </row>
    <row r="46" spans="1:2" s="363" customFormat="1" ht="12.75">
      <c r="A46" s="361"/>
      <c r="B46" s="364" t="s">
        <v>707</v>
      </c>
    </row>
    <row r="47" spans="1:2" s="363" customFormat="1" ht="12.75">
      <c r="A47" s="361"/>
      <c r="B47" s="364" t="s">
        <v>708</v>
      </c>
    </row>
    <row r="48" spans="1:2" s="363" customFormat="1" ht="12.75">
      <c r="A48" s="361"/>
      <c r="B48" s="364" t="s">
        <v>709</v>
      </c>
    </row>
    <row r="49" spans="1:2" s="363" customFormat="1" ht="12.75">
      <c r="A49" s="361"/>
      <c r="B49" s="364" t="s">
        <v>710</v>
      </c>
    </row>
    <row r="50" spans="1:2" s="363" customFormat="1" ht="12.75">
      <c r="A50" s="361"/>
      <c r="B50" s="364" t="s">
        <v>711</v>
      </c>
    </row>
    <row r="51" spans="1:2" s="363" customFormat="1" ht="12.75">
      <c r="A51" s="361"/>
      <c r="B51" s="364" t="s">
        <v>712</v>
      </c>
    </row>
    <row r="52" spans="1:2" s="363" customFormat="1" ht="12.75">
      <c r="A52" s="361"/>
      <c r="B52" s="364" t="s">
        <v>713</v>
      </c>
    </row>
    <row r="53" spans="1:2" s="363" customFormat="1" ht="12.75">
      <c r="A53" s="361"/>
      <c r="B53" s="364" t="s">
        <v>714</v>
      </c>
    </row>
    <row r="54" spans="1:2" s="363" customFormat="1" ht="12.75">
      <c r="A54" s="361"/>
      <c r="B54" s="364" t="s">
        <v>715</v>
      </c>
    </row>
    <row r="55" spans="1:2" s="363" customFormat="1" ht="12.75">
      <c r="A55" s="361"/>
      <c r="B55" s="364" t="s">
        <v>716</v>
      </c>
    </row>
    <row r="56" spans="1:2" s="363" customFormat="1" ht="12.75">
      <c r="A56" s="361"/>
      <c r="B56" s="364" t="s">
        <v>717</v>
      </c>
    </row>
    <row r="57" spans="1:2" s="363" customFormat="1" ht="12.75">
      <c r="A57" s="361"/>
      <c r="B57" s="364" t="s">
        <v>718</v>
      </c>
    </row>
    <row r="58" spans="1:2" s="363" customFormat="1" ht="12.75">
      <c r="A58" s="361"/>
      <c r="B58" s="364" t="s">
        <v>719</v>
      </c>
    </row>
    <row r="59" spans="1:2" s="363" customFormat="1" ht="12.75">
      <c r="A59" s="361"/>
      <c r="B59" s="364" t="s">
        <v>720</v>
      </c>
    </row>
    <row r="60" spans="1:2" s="363" customFormat="1" ht="12.75">
      <c r="A60" s="361"/>
      <c r="B60" s="364" t="s">
        <v>721</v>
      </c>
    </row>
    <row r="61" spans="1:2" s="363" customFormat="1" ht="12.75">
      <c r="A61" s="361"/>
      <c r="B61" s="364" t="s">
        <v>722</v>
      </c>
    </row>
    <row r="62" spans="1:2" s="363" customFormat="1" ht="12.75">
      <c r="A62" s="361"/>
      <c r="B62" s="364" t="s">
        <v>723</v>
      </c>
    </row>
    <row r="63" spans="1:2" s="363" customFormat="1" ht="12.75">
      <c r="A63" s="361"/>
      <c r="B63" s="365" t="s">
        <v>724</v>
      </c>
    </row>
    <row r="64" spans="1:2" s="363" customFormat="1" ht="12.75">
      <c r="A64" s="361"/>
      <c r="B64" s="365" t="s">
        <v>725</v>
      </c>
    </row>
    <row r="65" spans="1:2" s="363" customFormat="1" ht="12.75">
      <c r="A65" s="361"/>
      <c r="B65" s="363" t="s">
        <v>672</v>
      </c>
    </row>
    <row r="66" spans="1:2" s="363" customFormat="1" ht="12.75">
      <c r="A66" s="361"/>
      <c r="B66" s="363" t="s">
        <v>673</v>
      </c>
    </row>
    <row r="67" spans="1:2" s="363" customFormat="1" ht="12.75">
      <c r="A67" s="361"/>
      <c r="B67" s="363" t="s">
        <v>674</v>
      </c>
    </row>
    <row r="68" spans="1:2" s="363" customFormat="1" ht="12.75">
      <c r="A68" s="361"/>
      <c r="B68" s="363" t="s">
        <v>726</v>
      </c>
    </row>
    <row r="69" spans="1:2" s="363" customFormat="1" ht="12.75">
      <c r="A69" s="361"/>
      <c r="B69" s="363" t="s">
        <v>727</v>
      </c>
    </row>
    <row r="70" spans="1:2" s="363" customFormat="1" ht="12.75">
      <c r="A70" s="361"/>
      <c r="B70" s="363" t="s">
        <v>728</v>
      </c>
    </row>
    <row r="71" spans="1:2" s="363" customFormat="1" ht="12.75">
      <c r="A71" s="361"/>
      <c r="B71" s="363" t="s">
        <v>729</v>
      </c>
    </row>
    <row r="72" spans="1:2" s="363" customFormat="1" ht="12.75">
      <c r="A72" s="361"/>
      <c r="B72" s="363" t="s">
        <v>730</v>
      </c>
    </row>
    <row r="73" spans="1:2" s="363" customFormat="1" ht="12.75">
      <c r="A73" s="361"/>
      <c r="B73" s="363" t="s">
        <v>731</v>
      </c>
    </row>
    <row r="74" spans="1:2" s="363" customFormat="1" ht="12.75">
      <c r="A74" s="361"/>
      <c r="B74" s="363" t="s">
        <v>732</v>
      </c>
    </row>
    <row r="75" spans="1:2" s="363" customFormat="1" ht="12.75">
      <c r="A75" s="361"/>
      <c r="B75" s="363" t="s">
        <v>733</v>
      </c>
    </row>
    <row r="76" spans="1:2" s="363" customFormat="1" ht="12.75">
      <c r="A76" s="361"/>
      <c r="B76" s="363" t="s">
        <v>734</v>
      </c>
    </row>
    <row r="77" spans="1:2" s="363" customFormat="1" ht="12.75">
      <c r="A77" s="361"/>
      <c r="B77" s="363" t="s">
        <v>735</v>
      </c>
    </row>
    <row r="78" spans="1:2" s="363" customFormat="1" ht="12.75">
      <c r="A78" s="361"/>
      <c r="B78" s="363" t="s">
        <v>736</v>
      </c>
    </row>
    <row r="79" spans="1:2" s="363" customFormat="1" ht="12.75">
      <c r="A79" s="361"/>
      <c r="B79" s="363" t="s">
        <v>737</v>
      </c>
    </row>
    <row r="80" spans="1:2" s="363" customFormat="1" ht="12.75">
      <c r="A80" s="361"/>
      <c r="B80" s="363" t="s">
        <v>738</v>
      </c>
    </row>
    <row r="81" spans="1:2" s="363" customFormat="1" ht="12.75">
      <c r="A81" s="361"/>
      <c r="B81" s="363" t="s">
        <v>739</v>
      </c>
    </row>
    <row r="82" spans="1:2" s="363" customFormat="1" ht="12.75">
      <c r="A82" s="361"/>
      <c r="B82" s="363" t="s">
        <v>740</v>
      </c>
    </row>
    <row r="83" spans="1:2" s="363" customFormat="1" ht="12.75">
      <c r="A83" s="361"/>
      <c r="B83" s="363" t="s">
        <v>741</v>
      </c>
    </row>
    <row r="84" spans="1:2" s="363" customFormat="1" ht="12.75">
      <c r="A84" s="361"/>
      <c r="B84" s="363" t="s">
        <v>742</v>
      </c>
    </row>
    <row r="85" spans="1:2" s="363" customFormat="1" ht="12.75">
      <c r="A85" s="361"/>
      <c r="B85" s="363" t="s">
        <v>743</v>
      </c>
    </row>
    <row r="86" spans="1:2" s="363" customFormat="1" ht="12.75">
      <c r="A86" s="361"/>
      <c r="B86" s="363" t="s">
        <v>744</v>
      </c>
    </row>
    <row r="87" spans="1:2" s="363" customFormat="1" ht="12.75">
      <c r="A87" s="361"/>
      <c r="B87" s="363" t="s">
        <v>745</v>
      </c>
    </row>
    <row r="88" spans="1:2" s="363" customFormat="1" ht="12.75">
      <c r="A88" s="361"/>
      <c r="B88" s="363" t="s">
        <v>746</v>
      </c>
    </row>
    <row r="89" spans="1:2" s="363" customFormat="1" ht="12.75">
      <c r="A89" s="361"/>
      <c r="B89" s="363" t="s">
        <v>747</v>
      </c>
    </row>
    <row r="90" spans="1:2" s="363" customFormat="1" ht="12.75">
      <c r="A90" s="361"/>
      <c r="B90" s="363" t="s">
        <v>748</v>
      </c>
    </row>
    <row r="91" spans="1:2" s="363" customFormat="1" ht="12.75">
      <c r="A91" s="361"/>
      <c r="B91" s="363" t="s">
        <v>749</v>
      </c>
    </row>
    <row r="92" spans="1:2" s="363" customFormat="1" ht="12.75">
      <c r="A92" s="361"/>
      <c r="B92" s="363" t="s">
        <v>750</v>
      </c>
    </row>
    <row r="93" spans="1:2" s="363" customFormat="1" ht="12.75">
      <c r="A93" s="361"/>
      <c r="B93" s="363" t="s">
        <v>751</v>
      </c>
    </row>
    <row r="94" spans="1:2" s="363" customFormat="1" ht="12.75">
      <c r="A94" s="361"/>
      <c r="B94" s="363" t="s">
        <v>752</v>
      </c>
    </row>
    <row r="95" spans="1:2" s="363" customFormat="1" ht="12.75">
      <c r="A95" s="361"/>
      <c r="B95" s="363" t="s">
        <v>753</v>
      </c>
    </row>
    <row r="96" spans="1:2" s="363" customFormat="1" ht="12.75">
      <c r="A96" s="361"/>
      <c r="B96" s="363" t="s">
        <v>754</v>
      </c>
    </row>
    <row r="97" spans="1:2" s="363" customFormat="1" ht="12.75">
      <c r="A97" s="361"/>
      <c r="B97" s="363" t="s">
        <v>755</v>
      </c>
    </row>
    <row r="98" spans="1:2" s="363" customFormat="1" ht="12.75">
      <c r="A98" s="361"/>
      <c r="B98" s="363" t="s">
        <v>756</v>
      </c>
    </row>
    <row r="99" spans="1:2" s="363" customFormat="1" ht="12.75">
      <c r="A99" s="361"/>
      <c r="B99" s="363" t="s">
        <v>757</v>
      </c>
    </row>
    <row r="100" spans="1:2" s="363" customFormat="1" ht="12.75">
      <c r="A100" s="361"/>
      <c r="B100" s="363" t="s">
        <v>758</v>
      </c>
    </row>
    <row r="101" spans="1:2" s="363" customFormat="1" ht="12.75">
      <c r="A101" s="361"/>
      <c r="B101" s="363" t="s">
        <v>759</v>
      </c>
    </row>
    <row r="102" spans="1:2" s="363" customFormat="1" ht="12.75">
      <c r="A102" s="361"/>
      <c r="B102" s="363" t="s">
        <v>760</v>
      </c>
    </row>
    <row r="103" spans="1:2" s="363" customFormat="1" ht="12.75">
      <c r="A103" s="361"/>
      <c r="B103" s="363" t="s">
        <v>722</v>
      </c>
    </row>
    <row r="104" spans="1:2" s="363" customFormat="1" ht="12.75">
      <c r="A104" s="361"/>
      <c r="B104" s="365" t="s">
        <v>761</v>
      </c>
    </row>
    <row r="105" spans="1:2" s="363" customFormat="1" ht="12.75">
      <c r="A105" s="361"/>
      <c r="B105" s="365" t="s">
        <v>762</v>
      </c>
    </row>
    <row r="106" spans="1:2" s="363" customFormat="1" ht="12.75">
      <c r="A106" s="361"/>
      <c r="B106" s="363" t="s">
        <v>672</v>
      </c>
    </row>
    <row r="107" spans="1:2" s="363" customFormat="1" ht="12.75">
      <c r="A107" s="361"/>
      <c r="B107" s="363" t="s">
        <v>673</v>
      </c>
    </row>
    <row r="108" spans="1:2" s="363" customFormat="1" ht="12.75">
      <c r="A108" s="361"/>
      <c r="B108" s="363" t="s">
        <v>674</v>
      </c>
    </row>
    <row r="109" spans="1:2" s="363" customFormat="1" ht="12.75">
      <c r="A109" s="361"/>
      <c r="B109" s="363" t="s">
        <v>763</v>
      </c>
    </row>
    <row r="110" spans="1:2" s="363" customFormat="1" ht="12.75">
      <c r="A110" s="361"/>
      <c r="B110" s="363" t="s">
        <v>727</v>
      </c>
    </row>
    <row r="111" spans="1:2" s="363" customFormat="1" ht="12.75">
      <c r="A111" s="361"/>
      <c r="B111" s="363" t="s">
        <v>764</v>
      </c>
    </row>
    <row r="112" spans="1:2" s="363" customFormat="1" ht="12.75">
      <c r="A112" s="361"/>
      <c r="B112" s="363" t="s">
        <v>765</v>
      </c>
    </row>
    <row r="113" spans="1:2" s="363" customFormat="1" ht="12.75">
      <c r="A113" s="361"/>
      <c r="B113" s="363" t="s">
        <v>728</v>
      </c>
    </row>
    <row r="114" spans="1:2" s="363" customFormat="1" ht="12.75">
      <c r="A114" s="361"/>
      <c r="B114" s="363" t="s">
        <v>729</v>
      </c>
    </row>
    <row r="115" spans="1:2" s="363" customFormat="1" ht="12.75">
      <c r="A115" s="361"/>
      <c r="B115" s="363" t="s">
        <v>730</v>
      </c>
    </row>
    <row r="116" spans="1:2" s="363" customFormat="1" ht="12.75">
      <c r="A116" s="361"/>
      <c r="B116" s="363" t="s">
        <v>731</v>
      </c>
    </row>
    <row r="117" spans="1:2" s="363" customFormat="1" ht="12.75">
      <c r="A117" s="361"/>
      <c r="B117" s="363" t="s">
        <v>732</v>
      </c>
    </row>
    <row r="118" spans="1:2" s="363" customFormat="1" ht="12.75">
      <c r="A118" s="361"/>
      <c r="B118" s="363" t="s">
        <v>766</v>
      </c>
    </row>
    <row r="119" spans="1:2" s="363" customFormat="1" ht="12.75">
      <c r="A119" s="361"/>
      <c r="B119" s="363" t="s">
        <v>733</v>
      </c>
    </row>
    <row r="120" spans="1:2" s="363" customFormat="1" ht="12.75">
      <c r="A120" s="361"/>
      <c r="B120" s="363" t="s">
        <v>734</v>
      </c>
    </row>
    <row r="121" spans="1:2" s="363" customFormat="1" ht="12.75">
      <c r="A121" s="361"/>
      <c r="B121" s="363" t="s">
        <v>735</v>
      </c>
    </row>
    <row r="122" spans="1:2" s="363" customFormat="1" ht="12.75">
      <c r="A122" s="361"/>
      <c r="B122" s="363" t="s">
        <v>736</v>
      </c>
    </row>
    <row r="123" spans="1:2" s="363" customFormat="1" ht="12.75">
      <c r="A123" s="361"/>
      <c r="B123" s="363" t="s">
        <v>737</v>
      </c>
    </row>
    <row r="124" spans="1:2" s="363" customFormat="1" ht="12.75">
      <c r="A124" s="361"/>
      <c r="B124" s="363" t="s">
        <v>738</v>
      </c>
    </row>
    <row r="125" spans="1:2" s="363" customFormat="1" ht="12.75">
      <c r="A125" s="361"/>
      <c r="B125" s="363" t="s">
        <v>739</v>
      </c>
    </row>
    <row r="126" spans="1:2" s="363" customFormat="1" ht="12.75">
      <c r="A126" s="361"/>
      <c r="B126" s="363" t="s">
        <v>740</v>
      </c>
    </row>
    <row r="127" spans="1:2" s="363" customFormat="1" ht="12.75">
      <c r="A127" s="361"/>
      <c r="B127" s="363" t="s">
        <v>741</v>
      </c>
    </row>
    <row r="128" spans="1:2" s="363" customFormat="1" ht="12.75">
      <c r="A128" s="361"/>
      <c r="B128" s="363" t="s">
        <v>742</v>
      </c>
    </row>
    <row r="129" spans="1:2" s="363" customFormat="1" ht="12.75">
      <c r="A129" s="361"/>
      <c r="B129" s="363" t="s">
        <v>743</v>
      </c>
    </row>
    <row r="130" spans="1:2" s="363" customFormat="1" ht="12.75">
      <c r="A130" s="361"/>
      <c r="B130" s="363" t="s">
        <v>744</v>
      </c>
    </row>
    <row r="131" spans="1:2" s="363" customFormat="1" ht="12.75">
      <c r="A131" s="361"/>
      <c r="B131" s="363" t="s">
        <v>745</v>
      </c>
    </row>
    <row r="132" spans="1:2" s="363" customFormat="1" ht="12.75">
      <c r="A132" s="361"/>
      <c r="B132" s="363" t="s">
        <v>746</v>
      </c>
    </row>
    <row r="133" spans="1:2" s="363" customFormat="1" ht="12.75">
      <c r="A133" s="361"/>
      <c r="B133" s="363" t="s">
        <v>747</v>
      </c>
    </row>
    <row r="134" spans="1:2" s="363" customFormat="1" ht="12.75">
      <c r="A134" s="361"/>
      <c r="B134" s="363" t="s">
        <v>748</v>
      </c>
    </row>
    <row r="135" spans="1:2" s="363" customFormat="1" ht="12.75">
      <c r="A135" s="361"/>
      <c r="B135" s="363" t="s">
        <v>749</v>
      </c>
    </row>
    <row r="136" spans="1:2" s="363" customFormat="1" ht="12.75">
      <c r="A136" s="361"/>
      <c r="B136" s="363" t="s">
        <v>750</v>
      </c>
    </row>
    <row r="137" spans="1:2" s="363" customFormat="1" ht="12.75">
      <c r="A137" s="361"/>
      <c r="B137" s="363" t="s">
        <v>751</v>
      </c>
    </row>
    <row r="138" spans="1:2" s="363" customFormat="1" ht="12.75">
      <c r="A138" s="361"/>
      <c r="B138" s="363" t="s">
        <v>752</v>
      </c>
    </row>
    <row r="139" spans="1:2" s="363" customFormat="1" ht="12.75">
      <c r="A139" s="361"/>
      <c r="B139" s="363" t="s">
        <v>753</v>
      </c>
    </row>
    <row r="140" spans="1:2" s="363" customFormat="1" ht="12.75">
      <c r="A140" s="361"/>
      <c r="B140" s="363" t="s">
        <v>754</v>
      </c>
    </row>
    <row r="141" spans="1:2" s="363" customFormat="1" ht="12.75">
      <c r="A141" s="361"/>
      <c r="B141" s="363" t="s">
        <v>755</v>
      </c>
    </row>
    <row r="142" spans="1:2" s="363" customFormat="1" ht="12.75">
      <c r="A142" s="361"/>
      <c r="B142" s="363" t="s">
        <v>756</v>
      </c>
    </row>
    <row r="143" spans="1:2" s="363" customFormat="1" ht="12.75">
      <c r="A143" s="361"/>
      <c r="B143" s="363" t="s">
        <v>757</v>
      </c>
    </row>
    <row r="144" spans="1:2" s="363" customFormat="1" ht="12.75">
      <c r="A144" s="361"/>
      <c r="B144" s="363" t="s">
        <v>758</v>
      </c>
    </row>
    <row r="145" spans="1:2" s="363" customFormat="1" ht="12.75">
      <c r="A145" s="361"/>
      <c r="B145" s="363" t="s">
        <v>759</v>
      </c>
    </row>
    <row r="146" spans="1:2" s="363" customFormat="1" ht="12.75">
      <c r="A146" s="361"/>
      <c r="B146" s="363" t="s">
        <v>760</v>
      </c>
    </row>
    <row r="147" spans="1:2" s="363" customFormat="1" ht="12.75">
      <c r="A147" s="361"/>
      <c r="B147" s="363" t="s">
        <v>722</v>
      </c>
    </row>
    <row r="148" spans="1:2" s="363" customFormat="1" ht="12.75">
      <c r="A148" s="361"/>
      <c r="B148" s="365" t="s">
        <v>767</v>
      </c>
    </row>
    <row r="149" spans="1:2" s="363" customFormat="1" ht="12.75">
      <c r="A149" s="361"/>
      <c r="B149" s="365" t="s">
        <v>768</v>
      </c>
    </row>
    <row r="150" spans="1:2" s="363" customFormat="1" ht="12.75">
      <c r="A150" s="361"/>
      <c r="B150" s="363" t="s">
        <v>672</v>
      </c>
    </row>
    <row r="151" spans="1:2" s="363" customFormat="1" ht="12.75">
      <c r="A151" s="361"/>
      <c r="B151" s="363" t="s">
        <v>673</v>
      </c>
    </row>
    <row r="152" spans="1:2" s="363" customFormat="1" ht="12.75">
      <c r="A152" s="361"/>
      <c r="B152" s="363" t="s">
        <v>674</v>
      </c>
    </row>
    <row r="153" spans="1:2" s="363" customFormat="1" ht="12.75">
      <c r="A153" s="361"/>
      <c r="B153" s="363" t="s">
        <v>728</v>
      </c>
    </row>
    <row r="154" spans="1:2" s="363" customFormat="1" ht="12.75">
      <c r="A154" s="361"/>
      <c r="B154" s="363" t="s">
        <v>729</v>
      </c>
    </row>
    <row r="155" spans="1:2" s="363" customFormat="1" ht="12.75">
      <c r="A155" s="361"/>
      <c r="B155" s="363" t="s">
        <v>730</v>
      </c>
    </row>
    <row r="156" spans="1:2" s="363" customFormat="1" ht="12.75">
      <c r="A156" s="361"/>
      <c r="B156" s="363" t="s">
        <v>731</v>
      </c>
    </row>
    <row r="157" spans="1:2" s="363" customFormat="1" ht="12.75">
      <c r="A157" s="361"/>
      <c r="B157" s="363" t="s">
        <v>732</v>
      </c>
    </row>
    <row r="158" spans="1:2" s="363" customFormat="1" ht="12.75">
      <c r="A158" s="361"/>
      <c r="B158" s="363" t="s">
        <v>766</v>
      </c>
    </row>
    <row r="159" spans="1:2" s="363" customFormat="1" ht="12.75">
      <c r="A159" s="361"/>
      <c r="B159" s="363" t="s">
        <v>733</v>
      </c>
    </row>
    <row r="160" spans="1:2" s="363" customFormat="1" ht="12.75">
      <c r="A160" s="361"/>
      <c r="B160" s="363" t="s">
        <v>734</v>
      </c>
    </row>
    <row r="161" spans="1:2" s="363" customFormat="1" ht="12.75">
      <c r="A161" s="361"/>
      <c r="B161" s="363" t="s">
        <v>769</v>
      </c>
    </row>
    <row r="162" spans="1:2" s="363" customFormat="1" ht="12.75">
      <c r="A162" s="361"/>
      <c r="B162" s="363" t="s">
        <v>770</v>
      </c>
    </row>
    <row r="163" spans="1:2" s="363" customFormat="1" ht="12.75">
      <c r="A163" s="361"/>
      <c r="B163" s="363" t="s">
        <v>771</v>
      </c>
    </row>
    <row r="164" spans="1:2" s="363" customFormat="1" ht="12.75">
      <c r="A164" s="361"/>
      <c r="B164" s="363" t="s">
        <v>772</v>
      </c>
    </row>
    <row r="165" spans="1:2" s="363" customFormat="1" ht="12.75">
      <c r="A165" s="361"/>
      <c r="B165" s="363" t="s">
        <v>773</v>
      </c>
    </row>
    <row r="166" spans="1:2" s="363" customFormat="1" ht="12.75">
      <c r="A166" s="361"/>
      <c r="B166" s="363" t="s">
        <v>774</v>
      </c>
    </row>
    <row r="167" spans="1:2" s="363" customFormat="1" ht="12.75">
      <c r="A167" s="361"/>
      <c r="B167" s="363" t="s">
        <v>775</v>
      </c>
    </row>
    <row r="168" spans="1:2" s="363" customFormat="1" ht="12.75">
      <c r="A168" s="361"/>
      <c r="B168" s="363" t="s">
        <v>738</v>
      </c>
    </row>
    <row r="169" spans="1:2" s="363" customFormat="1" ht="12.75">
      <c r="A169" s="361"/>
      <c r="B169" s="363" t="s">
        <v>739</v>
      </c>
    </row>
    <row r="170" spans="1:2" s="363" customFormat="1" ht="12.75">
      <c r="A170" s="361"/>
      <c r="B170" s="363" t="s">
        <v>740</v>
      </c>
    </row>
    <row r="171" spans="1:2" s="363" customFormat="1" ht="12.75">
      <c r="A171" s="361"/>
      <c r="B171" s="363" t="s">
        <v>743</v>
      </c>
    </row>
    <row r="172" spans="1:2" s="363" customFormat="1" ht="12.75">
      <c r="A172" s="361"/>
      <c r="B172" s="363" t="s">
        <v>744</v>
      </c>
    </row>
    <row r="173" spans="1:2" s="363" customFormat="1" ht="12.75">
      <c r="A173" s="361"/>
      <c r="B173" s="363" t="s">
        <v>745</v>
      </c>
    </row>
    <row r="174" spans="1:2" s="363" customFormat="1" ht="12.75">
      <c r="A174" s="361"/>
      <c r="B174" s="363" t="s">
        <v>749</v>
      </c>
    </row>
    <row r="175" spans="1:2" s="363" customFormat="1" ht="12.75">
      <c r="A175" s="361"/>
      <c r="B175" s="363" t="s">
        <v>750</v>
      </c>
    </row>
    <row r="176" spans="1:2" s="363" customFormat="1" ht="12.75">
      <c r="A176" s="361"/>
      <c r="B176" s="363" t="s">
        <v>751</v>
      </c>
    </row>
    <row r="177" spans="1:10" s="363" customFormat="1" ht="12.75">
      <c r="A177" s="361"/>
      <c r="B177" s="363" t="s">
        <v>759</v>
      </c>
    </row>
    <row r="178" spans="1:10" s="363" customFormat="1" ht="12.75">
      <c r="A178" s="361"/>
      <c r="B178" s="363" t="s">
        <v>760</v>
      </c>
    </row>
    <row r="179" spans="1:10" s="363" customFormat="1" ht="12.75">
      <c r="A179" s="361"/>
      <c r="B179" s="363" t="s">
        <v>722</v>
      </c>
    </row>
    <row r="180" spans="1:10" customFormat="1" ht="15.75">
      <c r="A180" s="349"/>
      <c r="B180" s="350"/>
      <c r="C180" s="351"/>
      <c r="D180" s="352" t="s">
        <v>323</v>
      </c>
      <c r="E180" s="353">
        <v>1</v>
      </c>
      <c r="F180" s="77"/>
      <c r="G180" s="354" t="s">
        <v>311</v>
      </c>
      <c r="H180" s="249"/>
      <c r="I180" s="356" t="s">
        <v>4</v>
      </c>
      <c r="J180" s="81">
        <f>E180*H180</f>
        <v>0</v>
      </c>
    </row>
    <row r="181" spans="1:10" customFormat="1" ht="15.75">
      <c r="A181" s="366"/>
      <c r="B181" s="367"/>
      <c r="C181" s="368"/>
      <c r="D181" s="368"/>
      <c r="E181" s="368"/>
      <c r="F181" s="63"/>
      <c r="G181" s="63"/>
      <c r="H181" s="369"/>
      <c r="I181" s="368"/>
      <c r="J181" s="370"/>
    </row>
    <row r="182" spans="1:10" customFormat="1" ht="50.25" customHeight="1">
      <c r="A182" s="448" t="s">
        <v>342</v>
      </c>
      <c r="B182" s="433" t="s">
        <v>343</v>
      </c>
      <c r="C182" s="433"/>
      <c r="D182" s="433"/>
      <c r="E182" s="433"/>
      <c r="F182" s="433"/>
      <c r="G182" s="433"/>
      <c r="H182" s="433"/>
      <c r="I182" s="433"/>
      <c r="J182" s="433"/>
    </row>
    <row r="183" spans="1:10" s="373" customFormat="1" ht="15.75">
      <c r="A183" s="371"/>
      <c r="B183" s="372" t="s">
        <v>776</v>
      </c>
      <c r="C183" s="372"/>
      <c r="D183" s="372"/>
      <c r="E183" s="372"/>
      <c r="F183" s="372"/>
      <c r="G183" s="372"/>
      <c r="H183" s="372"/>
      <c r="I183" s="372"/>
      <c r="J183" s="372"/>
    </row>
    <row r="184" spans="1:10" s="373" customFormat="1" ht="15.75">
      <c r="A184" s="371"/>
      <c r="B184" s="372" t="s">
        <v>777</v>
      </c>
      <c r="C184" s="372"/>
      <c r="D184" s="372"/>
      <c r="E184" s="372"/>
      <c r="F184" s="372"/>
      <c r="G184" s="372"/>
      <c r="H184" s="372"/>
      <c r="I184" s="372"/>
      <c r="J184" s="372"/>
    </row>
    <row r="185" spans="1:10" s="373" customFormat="1" ht="15.75">
      <c r="A185" s="371"/>
      <c r="B185" s="372" t="s">
        <v>778</v>
      </c>
      <c r="C185" s="372"/>
      <c r="D185" s="372"/>
      <c r="E185" s="372"/>
      <c r="F185" s="372"/>
      <c r="G185" s="372"/>
      <c r="H185" s="372"/>
      <c r="I185" s="372"/>
      <c r="J185" s="372"/>
    </row>
    <row r="186" spans="1:10" customFormat="1" ht="15.75">
      <c r="A186" s="349"/>
      <c r="B186" s="350"/>
      <c r="C186" s="351"/>
      <c r="D186" s="352" t="s">
        <v>323</v>
      </c>
      <c r="E186" s="353">
        <v>1</v>
      </c>
      <c r="F186" s="77"/>
      <c r="G186" s="354" t="s">
        <v>311</v>
      </c>
      <c r="H186" s="249"/>
      <c r="I186" s="356" t="s">
        <v>4</v>
      </c>
      <c r="J186" s="81">
        <f>E186*H186</f>
        <v>0</v>
      </c>
    </row>
    <row r="187" spans="1:10" customFormat="1" ht="15.75">
      <c r="A187" s="349"/>
      <c r="B187" s="350"/>
      <c r="C187" s="351"/>
      <c r="D187" s="357"/>
      <c r="E187" s="358"/>
      <c r="F187" s="84"/>
      <c r="G187" s="351"/>
      <c r="H187" s="359"/>
      <c r="I187" s="360"/>
      <c r="J187" s="84"/>
    </row>
    <row r="188" spans="1:10" customFormat="1" ht="15.75">
      <c r="A188" s="356"/>
      <c r="B188" s="374"/>
      <c r="C188" s="434" t="s">
        <v>344</v>
      </c>
      <c r="D188" s="434"/>
      <c r="E188" s="434"/>
      <c r="F188" s="434"/>
      <c r="G188" s="88"/>
      <c r="H188" s="355"/>
      <c r="I188" s="375" t="s">
        <v>4</v>
      </c>
      <c r="J188" s="88">
        <f>J7+J180+J186</f>
        <v>0</v>
      </c>
    </row>
    <row r="189" spans="1:10" customFormat="1" ht="12.75">
      <c r="B189" s="376"/>
    </row>
    <row r="190" spans="1:10" customFormat="1" ht="12.75">
      <c r="B190" s="376"/>
    </row>
  </sheetData>
  <sheetProtection password="CC1A" sheet="1" objects="1" scenarios="1"/>
  <mergeCells count="7">
    <mergeCell ref="B182:J182"/>
    <mergeCell ref="C188:F188"/>
    <mergeCell ref="H1:J1"/>
    <mergeCell ref="F2:J2"/>
    <mergeCell ref="C4:J4"/>
    <mergeCell ref="B6:J6"/>
    <mergeCell ref="B9:J9"/>
  </mergeCells>
  <pageMargins left="0.70866141732283472" right="0.70866141732283472" top="0.74803149606299213" bottom="0.74803149606299213" header="0.31496062992125984" footer="0.31496062992125984"/>
  <pageSetup paperSize="9" scale="94" firstPageNumber="5" fitToHeight="0" orientation="portrait" useFirstPageNumber="1" r:id="rId1"/>
  <headerFooter>
    <oddFooter>&amp;C&amp;9Stranica &amp;P od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view="pageBreakPreview" zoomScaleSheetLayoutView="100" zoomScalePageLayoutView="85" workbookViewId="0">
      <selection activeCell="J18" sqref="J18"/>
    </sheetView>
  </sheetViews>
  <sheetFormatPr defaultRowHeight="15"/>
  <cols>
    <col min="1" max="1" width="3.7109375" style="68" customWidth="1"/>
    <col min="2" max="2" width="1.28515625" style="68" customWidth="1"/>
    <col min="3" max="3" width="33.7109375" style="68" customWidth="1"/>
    <col min="4" max="4" width="8.7109375" style="68" customWidth="1"/>
    <col min="5" max="5" width="6.140625" style="68" customWidth="1"/>
    <col min="6" max="6" width="6.7109375" style="68" customWidth="1"/>
    <col min="7" max="7" width="3" style="68" customWidth="1"/>
    <col min="8" max="8" width="11.28515625" style="68" customWidth="1"/>
    <col min="9" max="9" width="5.140625" style="68" customWidth="1"/>
    <col min="10" max="10" width="14.7109375" style="68" customWidth="1"/>
    <col min="11" max="16384" width="9.140625" style="68"/>
  </cols>
  <sheetData>
    <row r="1" spans="1:10" s="56" customFormat="1" ht="15" customHeight="1">
      <c r="A1" s="21"/>
      <c r="B1" s="52"/>
      <c r="C1" s="53"/>
      <c r="D1" s="54"/>
      <c r="E1" s="54"/>
      <c r="F1" s="55"/>
      <c r="G1" s="55"/>
      <c r="H1" s="426" t="str">
        <f>'EL - naslovna'!$D$18</f>
        <v>svibanj 2016.</v>
      </c>
      <c r="I1" s="426"/>
      <c r="J1" s="426"/>
    </row>
    <row r="2" spans="1:10" s="56" customFormat="1" ht="15" customHeight="1">
      <c r="A2" s="57"/>
      <c r="B2" s="58"/>
      <c r="C2" s="59"/>
      <c r="D2" s="59"/>
      <c r="E2" s="59"/>
      <c r="F2" s="427" t="str">
        <f>'EL - naslovna'!$F$2</f>
        <v>Troškovnik: PPO Veseljko - EL</v>
      </c>
      <c r="G2" s="427"/>
      <c r="H2" s="427"/>
      <c r="I2" s="427"/>
      <c r="J2" s="427"/>
    </row>
    <row r="3" spans="1:10" s="56" customFormat="1" ht="15" customHeight="1">
      <c r="A3" s="60"/>
      <c r="B3" s="61"/>
      <c r="C3" s="62"/>
      <c r="D3" s="62"/>
      <c r="E3" s="62"/>
      <c r="F3" s="63"/>
      <c r="G3" s="63"/>
      <c r="H3" s="64"/>
      <c r="I3" s="62"/>
      <c r="J3" s="65"/>
    </row>
    <row r="4" spans="1:10" ht="18.75">
      <c r="A4" s="66">
        <v>4</v>
      </c>
      <c r="B4" s="67"/>
      <c r="C4" s="430" t="s">
        <v>345</v>
      </c>
      <c r="D4" s="430"/>
      <c r="E4" s="430"/>
      <c r="F4" s="430"/>
      <c r="G4" s="430"/>
      <c r="H4" s="430"/>
      <c r="I4" s="430"/>
      <c r="J4" s="430"/>
    </row>
    <row r="5" spans="1:10" ht="9" customHeight="1">
      <c r="A5" s="66"/>
      <c r="B5" s="67"/>
      <c r="C5" s="90"/>
      <c r="D5" s="90"/>
      <c r="E5" s="90"/>
      <c r="F5" s="90"/>
      <c r="G5" s="90"/>
      <c r="H5" s="90"/>
      <c r="I5" s="90"/>
      <c r="J5" s="90"/>
    </row>
    <row r="6" spans="1:10" ht="51.75" customHeight="1">
      <c r="A6" s="91" t="s">
        <v>346</v>
      </c>
      <c r="B6" s="432" t="s">
        <v>347</v>
      </c>
      <c r="C6" s="432"/>
      <c r="D6" s="432"/>
      <c r="E6" s="432"/>
      <c r="F6" s="432"/>
      <c r="G6" s="432"/>
      <c r="H6" s="432"/>
      <c r="I6" s="432"/>
      <c r="J6" s="432"/>
    </row>
    <row r="7" spans="1:10" ht="15.75">
      <c r="A7" s="92"/>
      <c r="B7" s="73"/>
      <c r="C7" s="93"/>
      <c r="D7" s="75" t="s">
        <v>314</v>
      </c>
      <c r="E7" s="76">
        <v>180</v>
      </c>
      <c r="F7" s="77"/>
      <c r="G7" s="78" t="s">
        <v>311</v>
      </c>
      <c r="H7" s="249"/>
      <c r="I7" s="80" t="s">
        <v>4</v>
      </c>
      <c r="J7" s="81">
        <f>E7*H7</f>
        <v>0</v>
      </c>
    </row>
    <row r="8" spans="1:10" ht="15.75">
      <c r="A8" s="94"/>
      <c r="B8" s="95"/>
      <c r="C8" s="96"/>
      <c r="D8" s="94"/>
      <c r="E8" s="97"/>
      <c r="F8" s="98"/>
      <c r="G8" s="98"/>
      <c r="H8" s="99"/>
      <c r="I8" s="100"/>
      <c r="J8" s="101"/>
    </row>
    <row r="9" spans="1:10" ht="29.25" customHeight="1">
      <c r="A9" s="421" t="s">
        <v>348</v>
      </c>
      <c r="B9" s="421"/>
      <c r="C9" s="422" t="s">
        <v>318</v>
      </c>
      <c r="D9" s="423"/>
      <c r="E9" s="423"/>
      <c r="F9" s="423"/>
      <c r="G9" s="423"/>
      <c r="H9" s="423"/>
      <c r="I9" s="423"/>
      <c r="J9" s="423"/>
    </row>
    <row r="10" spans="1:10" ht="15.75">
      <c r="A10" s="72"/>
      <c r="B10" s="73"/>
      <c r="C10" s="74"/>
      <c r="D10" s="75" t="s">
        <v>314</v>
      </c>
      <c r="E10" s="76">
        <v>180</v>
      </c>
      <c r="F10" s="77"/>
      <c r="G10" s="78" t="s">
        <v>311</v>
      </c>
      <c r="H10" s="249"/>
      <c r="I10" s="80" t="s">
        <v>4</v>
      </c>
      <c r="J10" s="81">
        <f>E10*H10</f>
        <v>0</v>
      </c>
    </row>
    <row r="11" spans="1:10" ht="15.75">
      <c r="A11" s="72"/>
      <c r="B11" s="73"/>
      <c r="C11" s="74"/>
      <c r="D11" s="82"/>
      <c r="E11" s="83"/>
      <c r="F11" s="84"/>
      <c r="G11" s="74"/>
      <c r="H11" s="85"/>
      <c r="I11" s="86"/>
      <c r="J11" s="84"/>
    </row>
    <row r="12" spans="1:10" ht="52.5" customHeight="1">
      <c r="A12" s="421" t="s">
        <v>349</v>
      </c>
      <c r="B12" s="421"/>
      <c r="C12" s="435" t="s">
        <v>350</v>
      </c>
      <c r="D12" s="435"/>
      <c r="E12" s="435"/>
      <c r="F12" s="435"/>
      <c r="G12" s="435"/>
      <c r="H12" s="435"/>
      <c r="I12" s="435"/>
      <c r="J12" s="435"/>
    </row>
    <row r="13" spans="1:10" ht="15.75">
      <c r="A13" s="102"/>
      <c r="B13" s="103"/>
      <c r="C13" s="104"/>
      <c r="D13" s="105" t="s">
        <v>5</v>
      </c>
      <c r="E13" s="76">
        <v>8</v>
      </c>
      <c r="F13" s="77"/>
      <c r="G13" s="78" t="s">
        <v>311</v>
      </c>
      <c r="H13" s="250"/>
      <c r="I13" s="80" t="s">
        <v>4</v>
      </c>
      <c r="J13" s="81">
        <f>E13*H13</f>
        <v>0</v>
      </c>
    </row>
    <row r="14" spans="1:10" ht="15.75">
      <c r="A14" s="86"/>
      <c r="B14" s="106"/>
      <c r="C14" s="96"/>
      <c r="D14" s="94"/>
      <c r="E14" s="97"/>
      <c r="F14" s="98"/>
      <c r="G14" s="98"/>
      <c r="H14" s="85"/>
      <c r="I14" s="100"/>
      <c r="J14" s="98"/>
    </row>
    <row r="15" spans="1:10" ht="37.5" customHeight="1">
      <c r="A15" s="421" t="s">
        <v>351</v>
      </c>
      <c r="B15" s="421"/>
      <c r="C15" s="422" t="s">
        <v>352</v>
      </c>
      <c r="D15" s="423"/>
      <c r="E15" s="423"/>
      <c r="F15" s="423"/>
      <c r="G15" s="423"/>
      <c r="H15" s="423"/>
      <c r="I15" s="423"/>
      <c r="J15" s="423"/>
    </row>
    <row r="16" spans="1:10" ht="15.75">
      <c r="A16" s="72"/>
      <c r="B16" s="73"/>
      <c r="C16" s="74"/>
      <c r="D16" s="75" t="s">
        <v>5</v>
      </c>
      <c r="E16" s="76">
        <v>8</v>
      </c>
      <c r="F16" s="77"/>
      <c r="G16" s="78" t="s">
        <v>311</v>
      </c>
      <c r="H16" s="249"/>
      <c r="I16" s="80" t="s">
        <v>4</v>
      </c>
      <c r="J16" s="81">
        <f>E16*H16</f>
        <v>0</v>
      </c>
    </row>
    <row r="17" spans="1:10" ht="15.75">
      <c r="A17" s="72"/>
      <c r="B17" s="73"/>
      <c r="C17" s="74"/>
      <c r="D17" s="82"/>
      <c r="E17" s="83"/>
      <c r="F17" s="84"/>
      <c r="G17" s="74"/>
      <c r="H17" s="85"/>
      <c r="I17" s="86"/>
      <c r="J17" s="84"/>
    </row>
    <row r="18" spans="1:10" ht="15.75">
      <c r="A18" s="80"/>
      <c r="B18" s="87"/>
      <c r="C18" s="429" t="s">
        <v>353</v>
      </c>
      <c r="D18" s="429"/>
      <c r="E18" s="429"/>
      <c r="F18" s="429"/>
      <c r="G18" s="429"/>
      <c r="H18" s="429"/>
      <c r="I18" s="89" t="s">
        <v>4</v>
      </c>
      <c r="J18" s="88">
        <f>SUM(J7:J17)</f>
        <v>0</v>
      </c>
    </row>
  </sheetData>
  <sheetProtection password="CC1A" sheet="1" objects="1" scenarios="1"/>
  <mergeCells count="11">
    <mergeCell ref="H1:J1"/>
    <mergeCell ref="F2:J2"/>
    <mergeCell ref="C4:J4"/>
    <mergeCell ref="B6:J6"/>
    <mergeCell ref="A9:B9"/>
    <mergeCell ref="C9:J9"/>
    <mergeCell ref="A12:B12"/>
    <mergeCell ref="C12:J12"/>
    <mergeCell ref="A15:B15"/>
    <mergeCell ref="C15:J15"/>
    <mergeCell ref="C18:H18"/>
  </mergeCells>
  <pageMargins left="0.70866141732283472" right="0.70866141732283472" top="0.74803149606299213" bottom="0.74803149606299213" header="0.31496062992125984" footer="0.31496062992125984"/>
  <pageSetup paperSize="9" scale="94" firstPageNumber="6" fitToHeight="0" orientation="portrait" useFirstPageNumber="1" r:id="rId1"/>
  <headerFooter>
    <oddFooter>&amp;C&amp;9Stranica &amp;P od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view="pageBreakPreview" zoomScaleSheetLayoutView="100" workbookViewId="0"/>
  </sheetViews>
  <sheetFormatPr defaultRowHeight="15"/>
  <cols>
    <col min="1" max="1" width="3.7109375" style="261" customWidth="1"/>
    <col min="2" max="2" width="1.28515625" style="68" customWidth="1"/>
    <col min="3" max="3" width="33.7109375" style="68" customWidth="1"/>
    <col min="4" max="4" width="8.7109375" style="68" customWidth="1"/>
    <col min="5" max="5" width="6.140625" style="68" customWidth="1"/>
    <col min="6" max="6" width="6.7109375" style="68" customWidth="1"/>
    <col min="7" max="7" width="3" style="68" customWidth="1"/>
    <col min="8" max="8" width="11.28515625" style="68" customWidth="1"/>
    <col min="9" max="9" width="5.140625" style="68" customWidth="1"/>
    <col min="10" max="10" width="14.7109375" style="68" customWidth="1"/>
    <col min="11" max="16384" width="9.140625" style="68"/>
  </cols>
  <sheetData>
    <row r="1" spans="1:10" s="56" customFormat="1" ht="15" customHeight="1">
      <c r="A1" s="251"/>
      <c r="B1" s="52"/>
      <c r="C1" s="53"/>
      <c r="D1" s="54"/>
      <c r="E1" s="54"/>
      <c r="F1" s="55"/>
      <c r="G1" s="55"/>
      <c r="H1" s="426" t="str">
        <f>'EL - naslovna'!$D$18</f>
        <v>svibanj 2016.</v>
      </c>
      <c r="I1" s="426"/>
      <c r="J1" s="426"/>
    </row>
    <row r="2" spans="1:10" s="56" customFormat="1" ht="15" customHeight="1">
      <c r="A2" s="252"/>
      <c r="B2" s="58"/>
      <c r="C2" s="59"/>
      <c r="D2" s="59"/>
      <c r="E2" s="59"/>
      <c r="F2" s="427" t="str">
        <f>'EL - naslovna'!$F$2</f>
        <v>Troškovnik: PPO Veseljko - EL</v>
      </c>
      <c r="G2" s="427"/>
      <c r="H2" s="427"/>
      <c r="I2" s="427"/>
      <c r="J2" s="427"/>
    </row>
    <row r="3" spans="1:10" s="56" customFormat="1" ht="15" customHeight="1">
      <c r="A3" s="253"/>
      <c r="B3" s="61"/>
      <c r="C3" s="62"/>
      <c r="D3" s="62"/>
      <c r="E3" s="62"/>
      <c r="F3" s="63"/>
      <c r="G3" s="63"/>
      <c r="H3" s="64"/>
      <c r="I3" s="62"/>
      <c r="J3" s="65"/>
    </row>
    <row r="5" spans="1:10" ht="18.75">
      <c r="A5" s="254">
        <v>5</v>
      </c>
      <c r="B5" s="67"/>
      <c r="C5" s="430" t="s">
        <v>379</v>
      </c>
      <c r="D5" s="430"/>
      <c r="E5" s="430"/>
      <c r="F5" s="430"/>
      <c r="G5" s="430"/>
      <c r="H5" s="430"/>
      <c r="I5" s="430"/>
      <c r="J5" s="430"/>
    </row>
    <row r="6" spans="1:10" ht="18.75" customHeight="1">
      <c r="A6" s="254"/>
      <c r="B6" s="67"/>
      <c r="C6" s="90"/>
      <c r="D6" s="90"/>
      <c r="E6" s="90"/>
      <c r="F6" s="90"/>
      <c r="G6" s="90"/>
      <c r="H6" s="90"/>
      <c r="I6" s="90"/>
      <c r="J6" s="90"/>
    </row>
    <row r="7" spans="1:10" ht="35.25" customHeight="1">
      <c r="A7" s="450" t="s">
        <v>378</v>
      </c>
      <c r="B7" s="450"/>
      <c r="C7" s="423" t="s">
        <v>377</v>
      </c>
      <c r="D7" s="423"/>
      <c r="E7" s="423"/>
      <c r="F7" s="423"/>
      <c r="G7" s="423"/>
      <c r="H7" s="423"/>
      <c r="I7" s="423"/>
      <c r="J7" s="423"/>
    </row>
    <row r="8" spans="1:10" ht="15.75">
      <c r="A8" s="255"/>
      <c r="B8" s="73"/>
      <c r="C8" s="74"/>
      <c r="D8" s="75" t="s">
        <v>5</v>
      </c>
      <c r="E8" s="76">
        <v>11</v>
      </c>
      <c r="F8" s="77"/>
      <c r="G8" s="78" t="s">
        <v>311</v>
      </c>
      <c r="H8" s="249"/>
      <c r="I8" s="80" t="s">
        <v>4</v>
      </c>
      <c r="J8" s="81">
        <f>E8*H8</f>
        <v>0</v>
      </c>
    </row>
    <row r="9" spans="1:10" ht="15.75">
      <c r="A9" s="253"/>
      <c r="B9" s="61"/>
      <c r="C9" s="62"/>
      <c r="D9" s="62"/>
      <c r="E9" s="62"/>
      <c r="F9" s="63"/>
      <c r="G9" s="63"/>
      <c r="H9" s="64"/>
      <c r="I9" s="62"/>
      <c r="J9" s="65"/>
    </row>
    <row r="10" spans="1:10" ht="58.5" customHeight="1">
      <c r="A10" s="450" t="s">
        <v>376</v>
      </c>
      <c r="B10" s="450"/>
      <c r="C10" s="422" t="s">
        <v>375</v>
      </c>
      <c r="D10" s="423"/>
      <c r="E10" s="423"/>
      <c r="F10" s="423"/>
      <c r="G10" s="423"/>
      <c r="H10" s="423"/>
      <c r="I10" s="423"/>
      <c r="J10" s="423"/>
    </row>
    <row r="11" spans="1:10" ht="15.75">
      <c r="A11" s="255"/>
      <c r="B11" s="73"/>
      <c r="C11" s="74"/>
      <c r="D11" s="75" t="s">
        <v>314</v>
      </c>
      <c r="E11" s="76">
        <v>60</v>
      </c>
      <c r="F11" s="77"/>
      <c r="G11" s="78" t="s">
        <v>311</v>
      </c>
      <c r="H11" s="249"/>
      <c r="I11" s="80" t="s">
        <v>4</v>
      </c>
      <c r="J11" s="81">
        <f>E11*H11</f>
        <v>0</v>
      </c>
    </row>
    <row r="12" spans="1:10" ht="15.75">
      <c r="A12" s="255"/>
      <c r="B12" s="73"/>
      <c r="C12" s="74"/>
      <c r="D12" s="82"/>
      <c r="E12" s="83"/>
      <c r="F12" s="84"/>
      <c r="G12" s="74"/>
      <c r="H12" s="85"/>
      <c r="I12" s="86"/>
      <c r="J12" s="84"/>
    </row>
    <row r="13" spans="1:10" ht="51" customHeight="1">
      <c r="A13" s="450" t="s">
        <v>374</v>
      </c>
      <c r="B13" s="450"/>
      <c r="C13" s="423" t="s">
        <v>373</v>
      </c>
      <c r="D13" s="423"/>
      <c r="E13" s="423"/>
      <c r="F13" s="423"/>
      <c r="G13" s="423"/>
      <c r="H13" s="423"/>
      <c r="I13" s="423"/>
      <c r="J13" s="423"/>
    </row>
    <row r="14" spans="1:10" ht="15.75">
      <c r="A14" s="255"/>
      <c r="B14" s="73"/>
      <c r="C14" s="74"/>
      <c r="D14" s="75" t="s">
        <v>5</v>
      </c>
      <c r="E14" s="76">
        <v>11</v>
      </c>
      <c r="F14" s="77"/>
      <c r="G14" s="78" t="s">
        <v>311</v>
      </c>
      <c r="H14" s="249"/>
      <c r="I14" s="80" t="s">
        <v>4</v>
      </c>
      <c r="J14" s="81">
        <f>E14*H14</f>
        <v>0</v>
      </c>
    </row>
    <row r="15" spans="1:10" ht="15.75">
      <c r="A15" s="255"/>
      <c r="B15" s="73"/>
      <c r="C15" s="74"/>
      <c r="D15" s="82"/>
      <c r="E15" s="83"/>
      <c r="F15" s="84"/>
      <c r="G15" s="74"/>
      <c r="H15" s="85"/>
      <c r="I15" s="86"/>
      <c r="J15" s="84"/>
    </row>
    <row r="16" spans="1:10" ht="34.5" customHeight="1">
      <c r="A16" s="421" t="s">
        <v>372</v>
      </c>
      <c r="B16" s="421"/>
      <c r="C16" s="423" t="s">
        <v>371</v>
      </c>
      <c r="D16" s="423"/>
      <c r="E16" s="423"/>
      <c r="F16" s="423"/>
      <c r="G16" s="423"/>
      <c r="H16" s="423"/>
      <c r="I16" s="423"/>
      <c r="J16" s="423"/>
    </row>
    <row r="17" spans="1:10" ht="15.75">
      <c r="A17" s="255"/>
      <c r="B17" s="73"/>
      <c r="C17" s="74"/>
      <c r="D17" s="75" t="s">
        <v>5</v>
      </c>
      <c r="E17" s="76">
        <v>11</v>
      </c>
      <c r="F17" s="77"/>
      <c r="G17" s="78" t="s">
        <v>311</v>
      </c>
      <c r="H17" s="249"/>
      <c r="I17" s="80" t="s">
        <v>4</v>
      </c>
      <c r="J17" s="81">
        <f>E17*H17</f>
        <v>0</v>
      </c>
    </row>
    <row r="18" spans="1:10" ht="15.75">
      <c r="A18" s="255"/>
      <c r="B18" s="73"/>
      <c r="C18" s="74"/>
      <c r="D18" s="82"/>
      <c r="E18" s="83"/>
      <c r="F18" s="84"/>
      <c r="G18" s="74"/>
      <c r="H18" s="85"/>
      <c r="I18" s="86"/>
      <c r="J18" s="84"/>
    </row>
    <row r="19" spans="1:10" ht="21.75" customHeight="1">
      <c r="A19" s="421" t="s">
        <v>370</v>
      </c>
      <c r="B19" s="421"/>
      <c r="C19" s="423" t="s">
        <v>369</v>
      </c>
      <c r="D19" s="423"/>
      <c r="E19" s="423"/>
      <c r="F19" s="423"/>
      <c r="G19" s="423"/>
      <c r="H19" s="423"/>
      <c r="I19" s="423"/>
      <c r="J19" s="423"/>
    </row>
    <row r="20" spans="1:10" ht="15.75">
      <c r="A20" s="255"/>
      <c r="B20" s="73"/>
      <c r="C20" s="74"/>
      <c r="D20" s="75" t="s">
        <v>5</v>
      </c>
      <c r="E20" s="76">
        <v>14</v>
      </c>
      <c r="F20" s="77"/>
      <c r="G20" s="78" t="s">
        <v>311</v>
      </c>
      <c r="H20" s="249"/>
      <c r="I20" s="80" t="s">
        <v>4</v>
      </c>
      <c r="J20" s="81">
        <f>E20*H20</f>
        <v>0</v>
      </c>
    </row>
    <row r="21" spans="1:10" ht="15.75">
      <c r="A21" s="255"/>
      <c r="B21" s="73"/>
      <c r="C21" s="74"/>
      <c r="D21" s="82"/>
      <c r="E21" s="83"/>
      <c r="F21" s="84"/>
      <c r="G21" s="74"/>
      <c r="H21" s="85"/>
      <c r="I21" s="86"/>
      <c r="J21" s="84"/>
    </row>
    <row r="22" spans="1:10" ht="33" customHeight="1">
      <c r="A22" s="421" t="s">
        <v>368</v>
      </c>
      <c r="B22" s="421"/>
      <c r="C22" s="422" t="s">
        <v>367</v>
      </c>
      <c r="D22" s="423"/>
      <c r="E22" s="423"/>
      <c r="F22" s="423"/>
      <c r="G22" s="423"/>
      <c r="H22" s="423"/>
      <c r="I22" s="423"/>
      <c r="J22" s="423"/>
    </row>
    <row r="23" spans="1:10" ht="15.75">
      <c r="A23" s="255"/>
      <c r="B23" s="73"/>
      <c r="C23" s="74"/>
      <c r="D23" s="75" t="s">
        <v>5</v>
      </c>
      <c r="E23" s="76">
        <v>40</v>
      </c>
      <c r="F23" s="77"/>
      <c r="G23" s="78" t="s">
        <v>311</v>
      </c>
      <c r="H23" s="249"/>
      <c r="I23" s="80" t="s">
        <v>4</v>
      </c>
      <c r="J23" s="81">
        <f>E23*H23</f>
        <v>0</v>
      </c>
    </row>
    <row r="24" spans="1:10" ht="15.75">
      <c r="A24" s="255"/>
      <c r="B24" s="73"/>
      <c r="C24" s="74"/>
      <c r="D24" s="82"/>
      <c r="E24" s="83"/>
      <c r="F24" s="84"/>
      <c r="G24" s="74"/>
      <c r="H24" s="85"/>
      <c r="I24" s="86"/>
      <c r="J24" s="84"/>
    </row>
    <row r="25" spans="1:10" ht="33.75" customHeight="1">
      <c r="A25" s="421" t="s">
        <v>366</v>
      </c>
      <c r="B25" s="421"/>
      <c r="C25" s="422" t="s">
        <v>365</v>
      </c>
      <c r="D25" s="423"/>
      <c r="E25" s="423"/>
      <c r="F25" s="423"/>
      <c r="G25" s="423"/>
      <c r="H25" s="423"/>
      <c r="I25" s="423"/>
      <c r="J25" s="423"/>
    </row>
    <row r="26" spans="1:10" ht="15.75">
      <c r="A26" s="255"/>
      <c r="B26" s="73"/>
      <c r="C26" s="74"/>
      <c r="D26" s="75" t="s">
        <v>5</v>
      </c>
      <c r="E26" s="76">
        <v>140</v>
      </c>
      <c r="F26" s="77"/>
      <c r="G26" s="78" t="s">
        <v>311</v>
      </c>
      <c r="H26" s="249"/>
      <c r="I26" s="80" t="s">
        <v>4</v>
      </c>
      <c r="J26" s="81">
        <f>E26*H26</f>
        <v>0</v>
      </c>
    </row>
    <row r="27" spans="1:10" ht="15.75">
      <c r="A27" s="255"/>
      <c r="B27" s="73"/>
      <c r="C27" s="74"/>
      <c r="D27" s="82"/>
      <c r="E27" s="83"/>
      <c r="F27" s="84"/>
      <c r="G27" s="74"/>
      <c r="H27" s="85"/>
      <c r="I27" s="86"/>
      <c r="J27" s="84"/>
    </row>
    <row r="28" spans="1:10" ht="21" customHeight="1">
      <c r="A28" s="256" t="s">
        <v>364</v>
      </c>
      <c r="B28" s="422" t="s">
        <v>363</v>
      </c>
      <c r="C28" s="422"/>
      <c r="D28" s="422"/>
      <c r="E28" s="422"/>
      <c r="F28" s="422"/>
      <c r="G28" s="422"/>
      <c r="H28" s="422"/>
      <c r="I28" s="422"/>
      <c r="J28" s="422"/>
    </row>
    <row r="29" spans="1:10" ht="15.75">
      <c r="A29" s="257"/>
      <c r="B29" s="73"/>
      <c r="C29" s="93"/>
      <c r="D29" s="75" t="s">
        <v>314</v>
      </c>
      <c r="E29" s="76">
        <v>200</v>
      </c>
      <c r="F29" s="77"/>
      <c r="G29" s="78" t="s">
        <v>311</v>
      </c>
      <c r="H29" s="249"/>
      <c r="I29" s="80" t="s">
        <v>4</v>
      </c>
      <c r="J29" s="81">
        <f>E29*H29</f>
        <v>0</v>
      </c>
    </row>
    <row r="30" spans="1:10" ht="15.75">
      <c r="A30" s="258"/>
      <c r="B30" s="95"/>
      <c r="C30" s="96"/>
      <c r="D30" s="94"/>
      <c r="E30" s="97"/>
      <c r="F30" s="98"/>
      <c r="G30" s="98"/>
      <c r="H30" s="99"/>
      <c r="I30" s="100"/>
      <c r="J30" s="101"/>
    </row>
    <row r="31" spans="1:10" ht="22.5" customHeight="1">
      <c r="A31" s="256" t="s">
        <v>362</v>
      </c>
      <c r="B31" s="436" t="s">
        <v>361</v>
      </c>
      <c r="C31" s="436"/>
      <c r="D31" s="436"/>
      <c r="E31" s="436"/>
      <c r="F31" s="436"/>
      <c r="G31" s="436"/>
      <c r="H31" s="436"/>
      <c r="I31" s="436"/>
      <c r="J31" s="436"/>
    </row>
    <row r="32" spans="1:10" ht="15.75">
      <c r="A32" s="255"/>
      <c r="B32" s="103"/>
      <c r="C32" s="104"/>
      <c r="D32" s="105" t="s">
        <v>5</v>
      </c>
      <c r="E32" s="76">
        <v>17</v>
      </c>
      <c r="F32" s="77"/>
      <c r="G32" s="78" t="s">
        <v>311</v>
      </c>
      <c r="H32" s="250"/>
      <c r="I32" s="80" t="s">
        <v>4</v>
      </c>
      <c r="J32" s="81">
        <f>E32*H32</f>
        <v>0</v>
      </c>
    </row>
    <row r="33" spans="1:10" ht="15.75">
      <c r="A33" s="259"/>
      <c r="B33" s="106"/>
      <c r="C33" s="96"/>
      <c r="D33" s="94"/>
      <c r="E33" s="97"/>
      <c r="F33" s="98"/>
      <c r="G33" s="98"/>
      <c r="H33" s="85"/>
      <c r="I33" s="100"/>
      <c r="J33" s="98"/>
    </row>
    <row r="34" spans="1:10" ht="66" customHeight="1">
      <c r="A34" s="449" t="s">
        <v>360</v>
      </c>
      <c r="B34" s="436" t="s">
        <v>359</v>
      </c>
      <c r="C34" s="436"/>
      <c r="D34" s="436"/>
      <c r="E34" s="436"/>
      <c r="F34" s="436"/>
      <c r="G34" s="436"/>
      <c r="H34" s="436"/>
      <c r="I34" s="436"/>
      <c r="J34" s="436"/>
    </row>
    <row r="35" spans="1:10" ht="15.75">
      <c r="A35" s="255"/>
      <c r="B35" s="103"/>
      <c r="C35" s="104"/>
      <c r="D35" s="105" t="s">
        <v>5</v>
      </c>
      <c r="E35" s="76">
        <v>1</v>
      </c>
      <c r="F35" s="77"/>
      <c r="G35" s="78" t="s">
        <v>311</v>
      </c>
      <c r="H35" s="250"/>
      <c r="I35" s="80" t="s">
        <v>4</v>
      </c>
      <c r="J35" s="81">
        <f>E35*H35</f>
        <v>0</v>
      </c>
    </row>
    <row r="36" spans="1:10" ht="15.75">
      <c r="A36" s="255"/>
      <c r="B36" s="103"/>
      <c r="C36" s="104"/>
      <c r="D36" s="109"/>
      <c r="E36" s="83"/>
      <c r="F36" s="84"/>
      <c r="G36" s="74"/>
      <c r="H36" s="108"/>
      <c r="I36" s="86"/>
      <c r="J36" s="84"/>
    </row>
    <row r="37" spans="1:10" ht="15.75">
      <c r="A37" s="259"/>
      <c r="B37" s="106"/>
      <c r="C37" s="96"/>
      <c r="D37" s="94"/>
      <c r="E37" s="97"/>
      <c r="F37" s="98"/>
      <c r="G37" s="98"/>
      <c r="H37" s="85"/>
      <c r="I37" s="100"/>
      <c r="J37" s="98"/>
    </row>
    <row r="38" spans="1:10" ht="54" customHeight="1">
      <c r="A38" s="449" t="s">
        <v>358</v>
      </c>
      <c r="B38" s="436" t="s">
        <v>357</v>
      </c>
      <c r="C38" s="436"/>
      <c r="D38" s="436"/>
      <c r="E38" s="436"/>
      <c r="F38" s="436"/>
      <c r="G38" s="436"/>
      <c r="H38" s="436"/>
      <c r="I38" s="436"/>
      <c r="J38" s="436"/>
    </row>
    <row r="39" spans="1:10" ht="15.75">
      <c r="A39" s="255"/>
      <c r="B39" s="103"/>
      <c r="C39" s="104"/>
      <c r="D39" s="105" t="s">
        <v>5</v>
      </c>
      <c r="E39" s="76">
        <v>6</v>
      </c>
      <c r="F39" s="77"/>
      <c r="G39" s="78" t="s">
        <v>311</v>
      </c>
      <c r="H39" s="250"/>
      <c r="I39" s="80" t="s">
        <v>4</v>
      </c>
      <c r="J39" s="81">
        <f>E39*H39</f>
        <v>0</v>
      </c>
    </row>
    <row r="40" spans="1:10" ht="15.75">
      <c r="A40" s="259"/>
      <c r="B40" s="106"/>
      <c r="C40" s="96"/>
      <c r="D40" s="94"/>
      <c r="E40" s="97"/>
      <c r="F40" s="98"/>
      <c r="G40" s="98"/>
      <c r="H40" s="85"/>
      <c r="I40" s="100"/>
      <c r="J40" s="98"/>
    </row>
    <row r="41" spans="1:10" ht="82.5" customHeight="1">
      <c r="A41" s="450" t="s">
        <v>356</v>
      </c>
      <c r="B41" s="450"/>
      <c r="C41" s="422" t="s">
        <v>355</v>
      </c>
      <c r="D41" s="423"/>
      <c r="E41" s="423"/>
      <c r="F41" s="423"/>
      <c r="G41" s="423"/>
      <c r="H41" s="423"/>
      <c r="I41" s="423"/>
      <c r="J41" s="423"/>
    </row>
    <row r="42" spans="1:10" ht="15.75">
      <c r="A42" s="257"/>
      <c r="B42" s="73"/>
      <c r="C42" s="93"/>
      <c r="D42" s="75" t="s">
        <v>323</v>
      </c>
      <c r="E42" s="76">
        <v>1</v>
      </c>
      <c r="F42" s="77"/>
      <c r="G42" s="78" t="s">
        <v>311</v>
      </c>
      <c r="H42" s="249"/>
      <c r="I42" s="80" t="s">
        <v>4</v>
      </c>
      <c r="J42" s="81">
        <f>E42*H42</f>
        <v>0</v>
      </c>
    </row>
    <row r="43" spans="1:10" ht="15.75">
      <c r="A43" s="259"/>
      <c r="B43" s="106"/>
      <c r="C43" s="96"/>
      <c r="D43" s="94"/>
      <c r="E43" s="97"/>
      <c r="F43" s="98"/>
      <c r="G43" s="98"/>
      <c r="H43" s="85"/>
      <c r="I43" s="100"/>
      <c r="J43" s="98"/>
    </row>
    <row r="44" spans="1:10" ht="15.75" customHeight="1">
      <c r="A44" s="260"/>
      <c r="B44" s="87"/>
      <c r="C44" s="429" t="s">
        <v>354</v>
      </c>
      <c r="D44" s="429"/>
      <c r="E44" s="429"/>
      <c r="F44" s="429"/>
      <c r="G44" s="429"/>
      <c r="H44" s="429"/>
      <c r="I44" s="89" t="s">
        <v>4</v>
      </c>
      <c r="J44" s="88">
        <f>SUM(J8:J43)</f>
        <v>0</v>
      </c>
    </row>
  </sheetData>
  <sheetProtection password="CC1A" sheet="1" objects="1" scenarios="1"/>
  <mergeCells count="24">
    <mergeCell ref="H1:J1"/>
    <mergeCell ref="C44:H44"/>
    <mergeCell ref="F2:J2"/>
    <mergeCell ref="C5:J5"/>
    <mergeCell ref="A7:B7"/>
    <mergeCell ref="C7:J7"/>
    <mergeCell ref="A10:B10"/>
    <mergeCell ref="C10:J10"/>
    <mergeCell ref="A13:B13"/>
    <mergeCell ref="A41:B41"/>
    <mergeCell ref="C13:J13"/>
    <mergeCell ref="A16:B16"/>
    <mergeCell ref="C16:J16"/>
    <mergeCell ref="A19:B19"/>
    <mergeCell ref="C19:J19"/>
    <mergeCell ref="A22:B22"/>
    <mergeCell ref="C22:J22"/>
    <mergeCell ref="A25:B25"/>
    <mergeCell ref="C25:J25"/>
    <mergeCell ref="C41:J41"/>
    <mergeCell ref="B34:J34"/>
    <mergeCell ref="B38:J38"/>
    <mergeCell ref="B28:J28"/>
    <mergeCell ref="B31:J31"/>
  </mergeCells>
  <pageMargins left="0.70866141732283472" right="0.70866141732283472" top="0.74803149606299213" bottom="0.74803149606299213" header="0.31496062992125984" footer="0.31496062992125984"/>
  <pageSetup paperSize="9" scale="94" firstPageNumber="7" fitToHeight="0" orientation="portrait" useFirstPageNumber="1" r:id="rId1"/>
  <headerFooter>
    <oddFooter>&amp;C&amp;9Stranica &amp;P od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view="pageBreakPreview" zoomScaleSheetLayoutView="100" workbookViewId="0"/>
  </sheetViews>
  <sheetFormatPr defaultRowHeight="15"/>
  <cols>
    <col min="1" max="1" width="3.7109375" style="68" customWidth="1"/>
    <col min="2" max="2" width="1.28515625" style="68" customWidth="1"/>
    <col min="3" max="3" width="33.7109375" style="68" customWidth="1"/>
    <col min="4" max="4" width="8.7109375" style="68" customWidth="1"/>
    <col min="5" max="5" width="3" style="68" customWidth="1"/>
    <col min="6" max="6" width="2.140625" style="68" customWidth="1"/>
    <col min="7" max="7" width="3" style="68" customWidth="1"/>
    <col min="8" max="8" width="15.28515625" style="68" customWidth="1"/>
    <col min="9" max="9" width="4.140625" style="68" customWidth="1"/>
    <col min="10" max="10" width="14.7109375" style="68" customWidth="1"/>
    <col min="11" max="16384" width="9.140625" style="68"/>
  </cols>
  <sheetData>
    <row r="1" spans="1:10" s="56" customFormat="1" ht="15" customHeight="1">
      <c r="A1" s="21"/>
      <c r="B1" s="52"/>
      <c r="C1" s="53"/>
      <c r="D1" s="54"/>
      <c r="E1" s="54"/>
      <c r="F1" s="110"/>
      <c r="G1" s="437" t="s">
        <v>252</v>
      </c>
      <c r="H1" s="437"/>
      <c r="I1" s="437"/>
      <c r="J1" s="437"/>
    </row>
    <row r="2" spans="1:10" s="56" customFormat="1" ht="15" customHeight="1">
      <c r="A2" s="57"/>
      <c r="B2" s="58"/>
      <c r="C2" s="59"/>
      <c r="D2" s="59"/>
      <c r="E2" s="59"/>
      <c r="F2" s="427" t="s">
        <v>268</v>
      </c>
      <c r="G2" s="427"/>
      <c r="H2" s="427"/>
      <c r="I2" s="427"/>
      <c r="J2" s="427"/>
    </row>
    <row r="3" spans="1:10" s="56" customFormat="1" ht="15" customHeight="1">
      <c r="A3" s="60"/>
      <c r="B3" s="61"/>
      <c r="C3" s="62"/>
      <c r="D3" s="62"/>
      <c r="E3" s="62"/>
      <c r="F3" s="63"/>
      <c r="G3" s="63"/>
      <c r="H3" s="64"/>
      <c r="I3" s="62"/>
      <c r="J3" s="65"/>
    </row>
    <row r="5" spans="1:10" ht="18.75">
      <c r="A5" s="111">
        <v>6</v>
      </c>
      <c r="B5" s="67"/>
      <c r="C5" s="438" t="s">
        <v>380</v>
      </c>
      <c r="D5" s="438"/>
      <c r="E5" s="438"/>
      <c r="F5" s="438"/>
      <c r="G5" s="438"/>
      <c r="H5" s="438"/>
      <c r="I5" s="438"/>
      <c r="J5" s="438"/>
    </row>
    <row r="6" spans="1:10" ht="18.75">
      <c r="A6" s="111"/>
      <c r="B6" s="67"/>
      <c r="C6" s="112"/>
      <c r="D6" s="113"/>
      <c r="E6" s="114"/>
      <c r="F6" s="114"/>
      <c r="G6" s="115"/>
      <c r="H6" s="116"/>
      <c r="I6" s="54"/>
      <c r="J6" s="117"/>
    </row>
    <row r="7" spans="1:10" ht="80.25" customHeight="1">
      <c r="A7" s="118" t="s">
        <v>381</v>
      </c>
      <c r="B7" s="439" t="s">
        <v>779</v>
      </c>
      <c r="C7" s="440"/>
      <c r="D7" s="440"/>
      <c r="E7" s="440"/>
      <c r="F7" s="440"/>
      <c r="G7" s="440"/>
      <c r="H7" s="440"/>
      <c r="I7" s="80"/>
      <c r="J7" s="119"/>
    </row>
    <row r="8" spans="1:10" ht="14.25" customHeight="1">
      <c r="A8" s="111"/>
      <c r="B8" s="67"/>
      <c r="C8" s="439" t="s">
        <v>780</v>
      </c>
      <c r="D8" s="440"/>
      <c r="E8" s="440"/>
      <c r="F8" s="440"/>
      <c r="G8" s="440"/>
      <c r="H8" s="440"/>
      <c r="I8" s="440"/>
      <c r="J8" s="117"/>
    </row>
    <row r="9" spans="1:10" ht="16.5" customHeight="1">
      <c r="A9" s="377"/>
      <c r="B9" s="378"/>
      <c r="C9" s="249"/>
      <c r="D9" s="346"/>
      <c r="E9" s="346"/>
      <c r="F9" s="346"/>
      <c r="G9" s="346"/>
      <c r="H9" s="346"/>
      <c r="I9" s="80"/>
      <c r="J9" s="119"/>
    </row>
    <row r="10" spans="1:10" ht="15.75">
      <c r="A10" s="92"/>
      <c r="B10" s="73"/>
      <c r="C10" s="93"/>
      <c r="D10" s="75" t="s">
        <v>323</v>
      </c>
      <c r="E10" s="76">
        <v>1</v>
      </c>
      <c r="F10" s="77"/>
      <c r="G10" s="78" t="s">
        <v>311</v>
      </c>
      <c r="H10" s="249"/>
      <c r="I10" s="80" t="s">
        <v>4</v>
      </c>
      <c r="J10" s="81">
        <f>E10*H10</f>
        <v>0</v>
      </c>
    </row>
    <row r="11" spans="1:10" ht="18.75">
      <c r="A11" s="111"/>
      <c r="B11" s="67"/>
      <c r="C11" s="345"/>
      <c r="D11" s="113"/>
      <c r="E11" s="114"/>
      <c r="F11" s="114"/>
      <c r="G11" s="115"/>
      <c r="H11" s="116"/>
      <c r="I11" s="54"/>
      <c r="J11" s="117"/>
    </row>
    <row r="12" spans="1:10" ht="46.5" customHeight="1">
      <c r="A12" s="118" t="s">
        <v>382</v>
      </c>
      <c r="B12" s="441" t="s">
        <v>383</v>
      </c>
      <c r="C12" s="440"/>
      <c r="D12" s="440"/>
      <c r="E12" s="440"/>
      <c r="F12" s="440"/>
      <c r="G12" s="440"/>
      <c r="H12" s="440"/>
      <c r="I12" s="80"/>
      <c r="J12" s="119"/>
    </row>
    <row r="13" spans="1:10" ht="15.75">
      <c r="A13" s="92"/>
      <c r="B13" s="73"/>
      <c r="C13" s="93"/>
      <c r="D13" s="75" t="s">
        <v>323</v>
      </c>
      <c r="E13" s="76">
        <v>1</v>
      </c>
      <c r="F13" s="77"/>
      <c r="G13" s="78" t="s">
        <v>311</v>
      </c>
      <c r="H13" s="249"/>
      <c r="I13" s="80" t="s">
        <v>4</v>
      </c>
      <c r="J13" s="81">
        <f>E13*H13</f>
        <v>0</v>
      </c>
    </row>
    <row r="14" spans="1:10" ht="18.75">
      <c r="A14" s="111"/>
      <c r="B14" s="67"/>
      <c r="C14" s="112"/>
      <c r="D14" s="113"/>
      <c r="E14" s="114"/>
      <c r="F14" s="114"/>
      <c r="G14" s="115"/>
      <c r="H14" s="116"/>
      <c r="I14" s="54"/>
      <c r="J14" s="117"/>
    </row>
    <row r="15" spans="1:10" ht="25.5" customHeight="1">
      <c r="A15" s="118" t="s">
        <v>384</v>
      </c>
      <c r="B15" s="439" t="s">
        <v>385</v>
      </c>
      <c r="C15" s="440"/>
      <c r="D15" s="440"/>
      <c r="E15" s="440"/>
      <c r="F15" s="440"/>
      <c r="G15" s="440"/>
      <c r="H15" s="440"/>
      <c r="I15" s="80"/>
      <c r="J15" s="120"/>
    </row>
    <row r="16" spans="1:10" ht="15.75">
      <c r="A16" s="92"/>
      <c r="B16" s="73"/>
      <c r="C16" s="93"/>
      <c r="D16" s="75" t="s">
        <v>323</v>
      </c>
      <c r="E16" s="76">
        <v>1</v>
      </c>
      <c r="F16" s="77"/>
      <c r="G16" s="78" t="s">
        <v>311</v>
      </c>
      <c r="H16" s="249"/>
      <c r="I16" s="80" t="s">
        <v>4</v>
      </c>
      <c r="J16" s="81">
        <f>E16*H16</f>
        <v>0</v>
      </c>
    </row>
    <row r="17" spans="1:10" ht="20.25">
      <c r="A17" s="121"/>
      <c r="B17" s="122"/>
      <c r="C17" s="123"/>
      <c r="D17" s="124"/>
      <c r="E17" s="125"/>
      <c r="F17" s="124"/>
      <c r="G17" s="56"/>
      <c r="H17" s="126"/>
      <c r="I17" s="54"/>
      <c r="J17" s="115"/>
    </row>
    <row r="18" spans="1:10" ht="15.75" customHeight="1">
      <c r="A18" s="127"/>
      <c r="B18" s="128"/>
      <c r="C18" s="429" t="s">
        <v>386</v>
      </c>
      <c r="D18" s="429"/>
      <c r="E18" s="429"/>
      <c r="F18" s="429"/>
      <c r="G18" s="429"/>
      <c r="H18" s="429"/>
      <c r="I18" s="89" t="s">
        <v>4</v>
      </c>
      <c r="J18" s="129">
        <f>SUM(J10:J16)</f>
        <v>0</v>
      </c>
    </row>
  </sheetData>
  <sheetProtection password="CC1A" sheet="1" objects="1" scenarios="1"/>
  <mergeCells count="8">
    <mergeCell ref="C18:H18"/>
    <mergeCell ref="G1:J1"/>
    <mergeCell ref="F2:J2"/>
    <mergeCell ref="C5:J5"/>
    <mergeCell ref="B7:H7"/>
    <mergeCell ref="B12:H12"/>
    <mergeCell ref="B15:H15"/>
    <mergeCell ref="C8:I8"/>
  </mergeCells>
  <pageMargins left="0.70866141732283472" right="0.70866141732283472" top="0.74803149606299213" bottom="0.74803149606299213" header="0.31496062992125984" footer="0.31496062992125984"/>
  <pageSetup paperSize="9" scale="97" firstPageNumber="9" fitToHeight="0" orientation="portrait" useFirstPageNumber="1" r:id="rId1"/>
  <headerFooter>
    <oddFooter>&amp;C&amp;9Stranica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Građevinsko obrtnički radovi</vt:lpstr>
      <vt:lpstr>EL - naslovna</vt:lpstr>
      <vt:lpstr>EL - uvod</vt:lpstr>
      <vt:lpstr>El. kotlovnice</vt:lpstr>
      <vt:lpstr>EL- okolisna rasvjeta</vt:lpstr>
      <vt:lpstr>EL - daljinsko očitanje</vt:lpstr>
      <vt:lpstr>El - tende</vt:lpstr>
      <vt:lpstr>EL - LPS</vt:lpstr>
      <vt:lpstr>EL - Ispitivanje</vt:lpstr>
      <vt:lpstr>El - rekapitulacija</vt:lpstr>
      <vt:lpstr>Strojarski troškovnik</vt:lpstr>
      <vt:lpstr>REKAPITULACIJA</vt:lpstr>
      <vt:lpstr>'EL - daljinsko očitanje'!Print_Area</vt:lpstr>
      <vt:lpstr>'EL - naslovna'!Print_Area</vt:lpstr>
      <vt:lpstr>'EL - uvod'!Print_Area</vt:lpstr>
      <vt:lpstr>'Strojarski troškovnik'!Print_Area</vt:lpstr>
      <vt:lpstr>'EL - naslovna'!Print_Titles</vt:lpstr>
      <vt:lpstr>'EL - uvod'!Print_Titles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dc:creator>
  <cp:lastModifiedBy>Ibriks Goran</cp:lastModifiedBy>
  <cp:lastPrinted>2017-12-06T08:30:20Z</cp:lastPrinted>
  <dcterms:created xsi:type="dcterms:W3CDTF">2010-01-22T16:56:34Z</dcterms:created>
  <dcterms:modified xsi:type="dcterms:W3CDTF">2017-12-06T13:33:20Z</dcterms:modified>
</cp:coreProperties>
</file>